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860" windowHeight="9111" tabRatio="671" activeTab="2"/>
  </bookViews>
  <sheets>
    <sheet name="NOTICE" sheetId="1" r:id="rId1"/>
    <sheet name="A-CALCUL public" sheetId="2" r:id="rId2"/>
    <sheet name="B-CALCUL privé" sheetId="3" r:id="rId3"/>
    <sheet name="C-MAINTIEN rémunération" sheetId="4" r:id="rId4"/>
    <sheet name="RESULTAT" sheetId="5" r:id="rId5"/>
  </sheets>
  <definedNames>
    <definedName name="_xlnm.Print_Titles" localSheetId="1">'A-CALCUL public'!$1:$6</definedName>
    <definedName name="_xlnm.Print_Area" localSheetId="1">'A-CALCUL public'!$A$1:$V$56</definedName>
    <definedName name="_xlnm.Print_Area" localSheetId="2">'B-CALCUL privé'!$A$1:$V$74</definedName>
    <definedName name="_xlnm.Print_Area" localSheetId="3">'C-MAINTIEN rémunération'!$A$1:$M$32</definedName>
    <definedName name="_xlnm.Print_Area" localSheetId="4">'RESULTAT'!$A$1:$I$38</definedName>
  </definedNames>
  <calcPr fullCalcOnLoad="1"/>
</workbook>
</file>

<file path=xl/sharedStrings.xml><?xml version="1.0" encoding="utf-8"?>
<sst xmlns="http://schemas.openxmlformats.org/spreadsheetml/2006/main" count="259" uniqueCount="168">
  <si>
    <t>Jours</t>
  </si>
  <si>
    <t>Equivalent
temps plein</t>
  </si>
  <si>
    <t>Mois</t>
  </si>
  <si>
    <t>Période</t>
  </si>
  <si>
    <t>Années</t>
  </si>
  <si>
    <t>Nombre de jours</t>
  </si>
  <si>
    <t xml:space="preserve">Début </t>
  </si>
  <si>
    <t xml:space="preserve">Fin </t>
  </si>
  <si>
    <t>A partir du 01/06/1968</t>
  </si>
  <si>
    <t>A partir du 01/07/1972</t>
  </si>
  <si>
    <t>A partir du 01/10/1973</t>
  </si>
  <si>
    <t>A partir du 01/10/1975</t>
  </si>
  <si>
    <t>A partir du 01/10/1976</t>
  </si>
  <si>
    <t>A partir du 01/01/1982</t>
  </si>
  <si>
    <t>A partir du 01/01/2002</t>
  </si>
  <si>
    <t>Minutes</t>
  </si>
  <si>
    <t>Centièmes</t>
  </si>
  <si>
    <t>Cumul d'ancienneté</t>
  </si>
  <si>
    <t>Durée légale de travail hebdomadaire*
à insérer</t>
  </si>
  <si>
    <t>Table de concordance 
100ème et minutes</t>
  </si>
  <si>
    <t>Pour convertir les minutes en centièmes, utilisez le tableau</t>
  </si>
  <si>
    <t>Nom et prénom de l'agent :</t>
  </si>
  <si>
    <r>
      <rPr>
        <sz val="12"/>
        <color indexed="8"/>
        <rFont val="Arial"/>
        <family val="2"/>
      </rPr>
      <t>FONCTION PUBLIQUE TERRITORIALE</t>
    </r>
    <r>
      <rPr>
        <b/>
        <sz val="12"/>
        <color indexed="8"/>
        <rFont val="Arial"/>
        <family val="2"/>
      </rPr>
      <t xml:space="preserve">
CENTRE DE GESTION
</t>
    </r>
    <r>
      <rPr>
        <sz val="12"/>
        <color indexed="8"/>
        <rFont val="Arial"/>
        <family val="2"/>
      </rPr>
      <t>DE MAINE ET LOIRE</t>
    </r>
  </si>
  <si>
    <t>TOTAL</t>
  </si>
  <si>
    <t>PUBLIC</t>
  </si>
  <si>
    <t>PRIVE</t>
  </si>
  <si>
    <t>L’agent,</t>
  </si>
  <si>
    <t xml:space="preserve">, déclare :  </t>
  </si>
  <si>
    <t>TOTAL (A)</t>
  </si>
  <si>
    <t>TOTAL (B)</t>
  </si>
  <si>
    <t>opter pour la reprise de ses services accomplis en qualité d’agent contractuel de droit public (A)</t>
  </si>
  <si>
    <t>opter pour la reprise de ses services accomplis en qualité d’agent de droit privé d’une administration ou de salarié dans le secteur privé ou associatif (B)</t>
  </si>
  <si>
    <t>n’avoir jamais été salarié(e) ni du secteur public ni du secteur privé avant d’être nommé(e) stagiaire</t>
  </si>
  <si>
    <t>son service national</t>
  </si>
  <si>
    <t>un service civique ou du volontariat international</t>
  </si>
  <si>
    <t>3°) L'agent a-t-il accompli :</t>
  </si>
  <si>
    <t xml:space="preserve">Aussi, afin d’établir le projet d’arrêté que vous sollicitez, vous voudrez bien remplir les tableaux ci-joints et les retourner revêtus de la signature de l’agent, au service Gestion des carrières. 
Aucune copie de contrat ne doit être adressée au Centre de gestion. 
Le  Centre  de  gestion  ne  pouvant  matériellement  pas  contrôler  les  informations  figurant  dans  les 
présents tableaux, seront prises en compte, pour le dossier de l’agent, les durées totales portées sur les lignes A ou B. </t>
  </si>
  <si>
    <t>Services militaires / service civique / volontariat international</t>
  </si>
  <si>
    <t xml:space="preserve">Primes mensuelles (+ NBI) </t>
  </si>
  <si>
    <t>Situation nomination stagiaire</t>
  </si>
  <si>
    <t>Situation contractuel</t>
  </si>
  <si>
    <t>Echelon</t>
  </si>
  <si>
    <t>Total salaire/6</t>
  </si>
  <si>
    <t>IB</t>
  </si>
  <si>
    <t>IM</t>
  </si>
  <si>
    <t>Montant brut mensuel</t>
  </si>
  <si>
    <t>Primes mensuelles + NBI</t>
  </si>
  <si>
    <t>Prime de fin d'année mensuelle</t>
  </si>
  <si>
    <t>TOTAL 1</t>
  </si>
  <si>
    <t>TOTAL 2</t>
  </si>
  <si>
    <t>Comparaison si total 2 supérieur à total 1</t>
  </si>
  <si>
    <t>TOTAL rémunération contractuel TC</t>
  </si>
  <si>
    <t>A reporter sur barème de traitement (* )</t>
  </si>
  <si>
    <t xml:space="preserve">Total primes stagiaire       </t>
  </si>
  <si>
    <t>Montant traitement de base</t>
  </si>
  <si>
    <t>Montant RI</t>
  </si>
  <si>
    <t>Montant prime fin d'année</t>
  </si>
  <si>
    <t>GIPA</t>
  </si>
  <si>
    <t>Montant Total</t>
  </si>
  <si>
    <t>1-</t>
  </si>
  <si>
    <t>Salaire brut estimé (*)</t>
  </si>
  <si>
    <t>(vérifier si cet indice ne dépasse pas le dernier échelon du grade dans lequel il est classé)</t>
  </si>
  <si>
    <t>2-</t>
  </si>
  <si>
    <t>3-</t>
  </si>
  <si>
    <t>CLASSEMENT FINAL :</t>
  </si>
  <si>
    <t xml:space="preserve">IB </t>
  </si>
  <si>
    <t>4-</t>
  </si>
  <si>
    <t>5-</t>
  </si>
  <si>
    <t>6-</t>
  </si>
  <si>
    <t>Prime de fin d’année (PFA)</t>
  </si>
  <si>
    <t xml:space="preserve">4°) Les dispositions des articles 5-I et 6-I (ci-dessus) ne sont pas cumulables entre elles (article 8) : </t>
  </si>
  <si>
    <t>Signature de l'agent</t>
  </si>
  <si>
    <t>Signature et cachet de l'autorité territoriale</t>
  </si>
  <si>
    <t>Employeur</t>
  </si>
  <si>
    <t>…/…./….</t>
  </si>
  <si>
    <t>du</t>
  </si>
  <si>
    <t>au</t>
  </si>
  <si>
    <r>
      <t xml:space="preserve">Durée hebdomadaire de travail de l'agent
</t>
    </r>
    <r>
      <rPr>
        <b/>
        <u val="single"/>
        <sz val="10"/>
        <rFont val="Arial"/>
        <family val="2"/>
      </rPr>
      <t>en heures et minutes</t>
    </r>
    <r>
      <rPr>
        <sz val="10"/>
        <rFont val="Arial"/>
        <family val="2"/>
      </rPr>
      <t xml:space="preserve">
pendant la periode, convertir les minutes en centième (exemple : 17h30min = 17,5 à reporter)</t>
    </r>
  </si>
  <si>
    <t>Durée hebdomadaire de travail de l'agent
en heures et minutes
pendant la periode, convertir les minutes en centième (exemple : 17h30min = 17,5 à reporter)</t>
  </si>
  <si>
    <t>Nom et prénom de l'agent</t>
  </si>
  <si>
    <t>2.a - Comparaison meilleurs salaires et rémunération stagiaire + RI + PFA :</t>
  </si>
  <si>
    <t>RESULTAT</t>
  </si>
  <si>
    <t>DURÉE DES SERVICES 
pris en compte</t>
  </si>
  <si>
    <t>SITUATION dans le grade en échelle C2</t>
  </si>
  <si>
    <t>ANCIENNETÉ conservée dans l'échelon de classement</t>
  </si>
  <si>
    <t>CLASSEMENT</t>
  </si>
  <si>
    <t>NOMBRE DE JOURS</t>
  </si>
  <si>
    <t>ANNEES</t>
  </si>
  <si>
    <t>MOIS</t>
  </si>
  <si>
    <t>JOURS</t>
  </si>
  <si>
    <t>9e échelon</t>
  </si>
  <si>
    <t>8e échelon</t>
  </si>
  <si>
    <t>7e échelon</t>
  </si>
  <si>
    <t>6e échelon</t>
  </si>
  <si>
    <t>5e échelon</t>
  </si>
  <si>
    <t>4e échelon</t>
  </si>
  <si>
    <t>3e échelon</t>
  </si>
  <si>
    <t>2e échelon</t>
  </si>
  <si>
    <t>1er échelon</t>
  </si>
  <si>
    <t xml:space="preserve">Durée légale de travail hebdomadaire </t>
  </si>
  <si>
    <r>
      <t xml:space="preserve">Attention : Ceci est un simulateur, vous devez compléter </t>
    </r>
    <r>
      <rPr>
        <b/>
        <sz val="12"/>
        <color indexed="10"/>
        <rFont val="Arial"/>
        <family val="2"/>
      </rPr>
      <t>les parties en blanc</t>
    </r>
    <r>
      <rPr>
        <b/>
        <sz val="12"/>
        <color indexed="8"/>
        <rFont val="Arial"/>
        <family val="2"/>
      </rPr>
      <t xml:space="preserve"> dans le tableau afin de procéder à votre simulation.</t>
    </r>
  </si>
  <si>
    <r>
      <t xml:space="preserve">2°) Services accomplis en qualité </t>
    </r>
    <r>
      <rPr>
        <b/>
        <sz val="12"/>
        <rFont val="Arial"/>
        <family val="2"/>
      </rPr>
      <t>d’agent de droit privé d’une administration ou de salarié dans le secteur privé ou associatif</t>
    </r>
    <r>
      <rPr>
        <sz val="12"/>
        <rFont val="Arial"/>
        <family val="2"/>
      </rPr>
      <t xml:space="preserve"> (article 6-I) : </t>
    </r>
  </si>
  <si>
    <t>1.a - Conditions à respecter pour bénéficier d'un maintien de rémunération</t>
  </si>
  <si>
    <t>1.b - Détermination du régime indemnitaire attribué à la nomination stagiaire :</t>
  </si>
  <si>
    <t>Calcul de la moyenne des 6 meilleurs salaires au cours des 12 derniers mois * : 
(traitement de base + RI + Prime fin d'année + GIPA)</t>
  </si>
  <si>
    <t>MAJ 09/08/2023</t>
  </si>
  <si>
    <r>
      <t xml:space="preserve">Attention : Ceci est un simulateur, vous devez compléter </t>
    </r>
    <r>
      <rPr>
        <b/>
        <sz val="10"/>
        <color indexed="10"/>
        <rFont val="Arial"/>
        <family val="2"/>
      </rPr>
      <t>les parties en blanc</t>
    </r>
    <r>
      <rPr>
        <b/>
        <sz val="10"/>
        <color indexed="8"/>
        <rFont val="Arial"/>
        <family val="2"/>
      </rPr>
      <t xml:space="preserve"> dans le tableau afin de procéder à votre simulation.</t>
    </r>
  </si>
  <si>
    <t>opter pour la reprise de ses services accomplis en qualité d’agent contractuel de droit public et souhaite bénéficier d'un maintien de rémunération (A) (C)</t>
  </si>
  <si>
    <t>TOTAL (C)</t>
  </si>
  <si>
    <t>IB=</t>
  </si>
  <si>
    <t>IM=</t>
  </si>
  <si>
    <t>En cas de reprise du public</t>
  </si>
  <si>
    <r>
      <t xml:space="preserve">*  incluant exclusivement le traitement indiciaire, régime indemnitaire et les primes mensuelles, donc hors SFT, indemnités de résidence et de transport. </t>
    </r>
    <r>
      <rPr>
        <b/>
        <u val="single"/>
        <sz val="9"/>
        <color indexed="16"/>
        <rFont val="Arial"/>
        <family val="2"/>
      </rPr>
      <t>Ne pas prendre en compte les heures supplémentaires ou complémentaires, les indemnités compensatrices de congés payés, indemnité compensatrice de CSG, les avantages en nature</t>
    </r>
    <r>
      <rPr>
        <b/>
        <sz val="9"/>
        <color indexed="16"/>
        <rFont val="Arial"/>
        <family val="2"/>
      </rPr>
      <t>. Reconstituer des mois entiers,</t>
    </r>
  </si>
  <si>
    <t>CALCUL DU MAINTIEN DE REMUNERATION</t>
  </si>
  <si>
    <t>Article 9 : Les personnes qui justifient, avant leur nomination dans l'un des cadres d'emplois régis par le présent décret, de services accomplis dans une administration ou un organisme d'un Etat membre de l'Union européenne ou d'un autre Etat partie à l'accord sur l'Espace économique européen au sens des articles 2 et 4 du décret du 22 mars 2010 susvisé sont classées en application des dispositions du titre II du même décret (n°2010-311).
Lorsqu'elles justifient en outre de services ne donnant pas lieu à l'application de ces dispositions, elles peuvent demander, dans les mêmes conditions que celles prévues à l'article 8, à bénéficier des dispositions de l'un des articles 4 à 7 de préférence à celles du décret du 22 mars 2010 précité.</t>
  </si>
  <si>
    <t>Article 10 : La durée effective du service national accompli en tant qu'appelé en application de l'article L. 63 du code du service national, de même que le temps effectif accompli au titre du service civique ou du volontariat international, en application des articles L. 120-33 ou L. 122-16 du même code, sont pris en compte pour leur totalité.</t>
  </si>
  <si>
    <r>
      <rPr>
        <b/>
        <sz val="20"/>
        <color indexed="8"/>
        <rFont val="Arial"/>
        <family val="2"/>
      </rPr>
      <t>CALCUL</t>
    </r>
    <r>
      <rPr>
        <sz val="20"/>
        <color indexed="8"/>
        <rFont val="Arial"/>
        <family val="2"/>
      </rPr>
      <t xml:space="preserve"> DU CLASSEMENT </t>
    </r>
    <r>
      <rPr>
        <b/>
        <u val="single"/>
        <sz val="20"/>
        <color indexed="8"/>
        <rFont val="Arial"/>
        <family val="2"/>
      </rPr>
      <t>PUBLIC</t>
    </r>
    <r>
      <rPr>
        <sz val="20"/>
        <color indexed="8"/>
        <rFont val="Arial"/>
        <family val="2"/>
      </rPr>
      <t xml:space="preserve">
LORS DE LA NOMINATION EN </t>
    </r>
    <r>
      <rPr>
        <b/>
        <sz val="20"/>
        <color indexed="8"/>
        <rFont val="Arial"/>
        <family val="2"/>
      </rPr>
      <t>C2</t>
    </r>
    <r>
      <rPr>
        <sz val="20"/>
        <color indexed="8"/>
        <rFont val="Arial"/>
        <family val="2"/>
      </rPr>
      <t xml:space="preserve">
adjoint administratif principal de 2ème classe, adjoint
technique principal de 2ème classe, adjoint d’animation
principal de 2ème classe….</t>
    </r>
  </si>
  <si>
    <r>
      <t xml:space="preserve">1°)  Services  accomplis  en  qualité </t>
    </r>
    <r>
      <rPr>
        <b/>
        <sz val="12"/>
        <rFont val="Arial"/>
        <family val="2"/>
      </rPr>
      <t xml:space="preserve"> d’agent  public</t>
    </r>
    <r>
      <rPr>
        <sz val="12"/>
        <rFont val="Arial"/>
        <family val="2"/>
      </rPr>
      <t xml:space="preserve">  contractuel,  ancien  fonctionnaire  civil,  ancien militaire (article 5-II) :</t>
    </r>
  </si>
  <si>
    <t>CALCUL DU CLASSEMENT PUBLIC
LORS DE LA NOMINATION EN C2
adjoint administratif principal de 2ème classe, adjoint
technique principal de 2ème classe, adjoint d’animation
principal de 2ème classe….</t>
  </si>
  <si>
    <t>A partir de 34 ans 8 mois</t>
  </si>
  <si>
    <t>A partir de 29 ans 4 mois
et avant 34 ans 8 mois</t>
  </si>
  <si>
    <t>3/8 de l'ancienneté de services au-delà de 29 ans 4 mois</t>
  </si>
  <si>
    <t>A partir de 24 ans et avant 29 ans 4 mois</t>
  </si>
  <si>
    <t>Sans ancienneté</t>
  </si>
  <si>
    <t>A partir de 20 ans et avant 24 ans</t>
  </si>
  <si>
    <t>1/2 de l'ancienneté de services au-delà de 20 ans</t>
  </si>
  <si>
    <t>A partir de 16 ans
et avant 20 ans</t>
  </si>
  <si>
    <t>A partir de 13 ans 4 mois
et avant 16 ans</t>
  </si>
  <si>
    <t>A partir de 10 ans 8 mois
et avant 13 ans 4 mois</t>
  </si>
  <si>
    <t>A partir de 8 ans et avant 10 ans 8 mois</t>
  </si>
  <si>
    <t>A partir de 5 ans 4 mois
et avant 8 ans</t>
  </si>
  <si>
    <t>A partir de 2 ans 8 mois
et avant 5 ans 4 mois</t>
  </si>
  <si>
    <t>A partir de 1 an 4 mois
et avant 2 ans 8 mois</t>
  </si>
  <si>
    <t>3/4 de l'ancienneté de services au-delà de 1 an 4 mois</t>
  </si>
  <si>
    <t>Avant 1 an 4 mois</t>
  </si>
  <si>
    <r>
      <rPr>
        <b/>
        <sz val="20"/>
        <rFont val="Arial"/>
        <family val="2"/>
      </rPr>
      <t>CALCUL</t>
    </r>
    <r>
      <rPr>
        <sz val="20"/>
        <rFont val="Arial"/>
        <family val="2"/>
      </rPr>
      <t xml:space="preserve"> DU CLASSEMENT </t>
    </r>
    <r>
      <rPr>
        <b/>
        <u val="single"/>
        <sz val="20"/>
        <rFont val="Arial"/>
        <family val="2"/>
      </rPr>
      <t>PRIVE</t>
    </r>
    <r>
      <rPr>
        <sz val="20"/>
        <rFont val="Arial"/>
        <family val="2"/>
      </rPr>
      <t xml:space="preserve">
LORS DE LA NOMINATION EN </t>
    </r>
    <r>
      <rPr>
        <b/>
        <sz val="20"/>
        <rFont val="Arial"/>
        <family val="2"/>
      </rPr>
      <t>C2</t>
    </r>
    <r>
      <rPr>
        <sz val="20"/>
        <rFont val="Arial"/>
        <family val="2"/>
      </rPr>
      <t xml:space="preserve">
</t>
    </r>
    <r>
      <rPr>
        <sz val="14"/>
        <rFont val="Arial"/>
        <family val="2"/>
      </rPr>
      <t>(adjoint administratif principal de 2ème classe, adjoint
technique principal de 2ème classe, adjoint d’animation
principal de 2ème classe….)</t>
    </r>
  </si>
  <si>
    <t>CALCUL DU CLASSEMENT PRIVE
LORS DE LA NOMINATION EN C2
(adjoint administratif principal de 2ème classe, adjoint
technique principal de 2ème classe, adjoint d’animation
principal de 2ème classe….)</t>
  </si>
  <si>
    <t>A partir de 36 ans</t>
  </si>
  <si>
    <t>A partir de 30 ans et avant 36 ans</t>
  </si>
  <si>
    <t>1/3 de l'ancienneté de services au-delà de 30 ans</t>
  </si>
  <si>
    <t>A partir de 24 ans et avant
30 ans</t>
  </si>
  <si>
    <t xml:space="preserve">A partir de 20 ans et avant
24 ans </t>
  </si>
  <si>
    <t>A partir de 16 ans et avant 20 ans</t>
  </si>
  <si>
    <t>A partir de 8 ans et avant 12 ans</t>
  </si>
  <si>
    <t xml:space="preserve">A partir de 4 ans et avant 8 ans </t>
  </si>
  <si>
    <t>A partir de 2 ans et avant 4 ans</t>
  </si>
  <si>
    <t>1/2 de l'ancienneté de services au-delà de 2 ans</t>
  </si>
  <si>
    <t>Avant 2 ans</t>
  </si>
  <si>
    <t xml:space="preserve">1er échelon </t>
  </si>
  <si>
    <t xml:space="preserve">A partir de 12 ans et avant
16 ans </t>
  </si>
  <si>
    <r>
      <t xml:space="preserve">RESULTAT DU CLASSEMENT 
LORS DE LA NOMINATION EN C2
</t>
    </r>
    <r>
      <rPr>
        <sz val="20"/>
        <rFont val="Arial"/>
        <family val="2"/>
      </rPr>
      <t>(adjoint administratif principal de 2ème classe, adjoint
technique principal de 2ème classe, adjoint d’animation
principal de 2ème classe….</t>
    </r>
    <r>
      <rPr>
        <b/>
        <sz val="20"/>
        <rFont val="Arial"/>
        <family val="2"/>
      </rPr>
      <t>)</t>
    </r>
  </si>
  <si>
    <t xml:space="preserve">Décret n°2016-596 du 12/05/2016 relatif à l'organisation des carrières des fonctionnaires de catégorie C de la fonction publique territoriale, 
Articles 5 à 10. </t>
  </si>
  <si>
    <t>Base de calcul pour le classement</t>
  </si>
  <si>
    <r>
      <rPr>
        <sz val="20"/>
        <rFont val="Arial"/>
        <family val="2"/>
      </rPr>
      <t xml:space="preserve">La reprise d'ancienneté lors de la nomination stagiaire en catégorie </t>
    </r>
    <r>
      <rPr>
        <b/>
        <sz val="20"/>
        <rFont val="Arial"/>
        <family val="2"/>
      </rPr>
      <t>C2
à compter du 1er janvier 2017</t>
    </r>
  </si>
  <si>
    <r>
      <t xml:space="preserve">Article 5 -II. - Les personnes qui justifient, avant leur nomination dans un grade classé en échelle de rémunération </t>
    </r>
    <r>
      <rPr>
        <b/>
        <sz val="11"/>
        <color indexed="8"/>
        <rFont val="Arial"/>
        <family val="2"/>
      </rPr>
      <t>C2</t>
    </r>
    <r>
      <rPr>
        <sz val="11"/>
        <color indexed="8"/>
        <rFont val="Arial"/>
        <family val="2"/>
      </rPr>
      <t xml:space="preserve"> de l'un des cadres d'emplois régis par le présent décret, de services accomplis en tant qu'</t>
    </r>
    <r>
      <rPr>
        <b/>
        <sz val="11"/>
        <rFont val="Arial"/>
        <family val="2"/>
      </rPr>
      <t>agent</t>
    </r>
    <r>
      <rPr>
        <b/>
        <sz val="11"/>
        <color indexed="10"/>
        <rFont val="Arial"/>
        <family val="2"/>
      </rPr>
      <t xml:space="preserve"> </t>
    </r>
    <r>
      <rPr>
        <b/>
        <sz val="11"/>
        <rFont val="Arial"/>
        <family val="2"/>
      </rPr>
      <t xml:space="preserve">public </t>
    </r>
    <r>
      <rPr>
        <sz val="11"/>
        <color indexed="8"/>
        <rFont val="Arial"/>
        <family val="2"/>
      </rPr>
      <t>contractuel, ancien fonctionnaire civil, ancien militaire ne réunissant pas les conditions prévues aux articles L. 4139-1, L. 4139-2 et L. 4139-3 du code de la défense ou agent d'une organisation internationale intergouvernementale sont classées conformément au tableau</t>
    </r>
    <r>
      <rPr>
        <sz val="11"/>
        <color indexed="10"/>
        <rFont val="Arial"/>
        <family val="2"/>
      </rPr>
      <t xml:space="preserve"> </t>
    </r>
    <r>
      <rPr>
        <sz val="11"/>
        <rFont val="Arial"/>
        <family val="2"/>
      </rPr>
      <t>suivant</t>
    </r>
    <r>
      <rPr>
        <b/>
        <sz val="11"/>
        <rFont val="Arial"/>
        <family val="2"/>
      </rPr>
      <t xml:space="preserve"> :</t>
    </r>
    <r>
      <rPr>
        <b/>
        <sz val="11"/>
        <color indexed="10"/>
        <rFont val="Arial"/>
        <family val="2"/>
      </rPr>
      <t xml:space="preserve"> </t>
    </r>
    <r>
      <rPr>
        <b/>
        <sz val="11"/>
        <rFont val="Arial"/>
        <family val="2"/>
      </rPr>
      <t xml:space="preserve">(tableau n°1) </t>
    </r>
  </si>
  <si>
    <r>
      <t xml:space="preserve">Article 6-II. Les personnes qui justifient, avant leur nomination dans un grade classé en échelle de rémunération </t>
    </r>
    <r>
      <rPr>
        <b/>
        <sz val="11"/>
        <color indexed="8"/>
        <rFont val="Arial"/>
        <family val="2"/>
      </rPr>
      <t>C2</t>
    </r>
    <r>
      <rPr>
        <sz val="11"/>
        <color indexed="8"/>
        <rFont val="Arial"/>
        <family val="2"/>
      </rPr>
      <t xml:space="preserve"> de l'un des cadres d'emplois régis par le présent décret, de l'exercice d'une ou plusieurs activités professionnelles accomplies sous un régime juridique </t>
    </r>
    <r>
      <rPr>
        <b/>
        <sz val="11"/>
        <rFont val="Arial"/>
        <family val="2"/>
      </rPr>
      <t>autre que celui d'agent public</t>
    </r>
    <r>
      <rPr>
        <sz val="11"/>
        <color indexed="8"/>
        <rFont val="Arial"/>
        <family val="2"/>
      </rPr>
      <t>, en qualité de salarié, sont classées conformément au tableau</t>
    </r>
    <r>
      <rPr>
        <sz val="11"/>
        <color indexed="10"/>
        <rFont val="Arial"/>
        <family val="2"/>
      </rPr>
      <t xml:space="preserve"> </t>
    </r>
    <r>
      <rPr>
        <sz val="11"/>
        <rFont val="Arial"/>
        <family val="2"/>
      </rPr>
      <t>suivant :</t>
    </r>
    <r>
      <rPr>
        <sz val="11"/>
        <color indexed="8"/>
        <rFont val="Arial"/>
        <family val="2"/>
      </rPr>
      <t xml:space="preserve"> </t>
    </r>
    <r>
      <rPr>
        <b/>
        <sz val="11"/>
        <rFont val="Arial"/>
        <family val="2"/>
      </rPr>
      <t>(tableau n°2)</t>
    </r>
  </si>
  <si>
    <r>
      <t xml:space="preserve">Article 7 : Les agents recrutés par la voie du </t>
    </r>
    <r>
      <rPr>
        <b/>
        <sz val="11"/>
        <rFont val="Arial"/>
        <family val="2"/>
      </rPr>
      <t>3ème concours</t>
    </r>
    <r>
      <rPr>
        <sz val="11"/>
        <color indexed="8"/>
        <rFont val="Arial"/>
        <family val="2"/>
      </rPr>
      <t xml:space="preserve"> en application de l'article 36 de la loi du 26 janvier 1984 susvisée et qui ne peuvent prétendre à l'application des dispositions de l'article 6 bénéficient lors de leur nomination d'une</t>
    </r>
    <r>
      <rPr>
        <sz val="11"/>
        <rFont val="Arial"/>
        <family val="2"/>
      </rPr>
      <t xml:space="preserve"> bonification</t>
    </r>
    <r>
      <rPr>
        <sz val="11"/>
        <color indexed="8"/>
        <rFont val="Arial"/>
        <family val="2"/>
      </rPr>
      <t xml:space="preserve"> d'ancienneté, qui est prise en compte sur la base de la durée exigée pour chaque avancement d'échelon.
Cette</t>
    </r>
    <r>
      <rPr>
        <b/>
        <sz val="11"/>
        <color indexed="10"/>
        <rFont val="Arial"/>
        <family val="2"/>
      </rPr>
      <t xml:space="preserve"> </t>
    </r>
    <r>
      <rPr>
        <b/>
        <sz val="11"/>
        <rFont val="Arial"/>
        <family val="2"/>
      </rPr>
      <t xml:space="preserve">bonification </t>
    </r>
    <r>
      <rPr>
        <sz val="11"/>
        <color indexed="8"/>
        <rFont val="Arial"/>
        <family val="2"/>
      </rPr>
      <t xml:space="preserve">d'ancienneté est :
- de </t>
    </r>
    <r>
      <rPr>
        <b/>
        <sz val="11"/>
        <rFont val="Arial"/>
        <family val="2"/>
      </rPr>
      <t>1 an</t>
    </r>
    <r>
      <rPr>
        <b/>
        <sz val="11"/>
        <color indexed="10"/>
        <rFont val="Arial"/>
        <family val="2"/>
      </rPr>
      <t>,</t>
    </r>
    <r>
      <rPr>
        <sz val="11"/>
        <color indexed="8"/>
        <rFont val="Arial"/>
        <family val="2"/>
      </rPr>
      <t xml:space="preserve"> lorsque les intéressés justifient d'une durée des activités mentionnées à l'article 36 de la loi du 26 janvier 1984 précitée </t>
    </r>
    <r>
      <rPr>
        <b/>
        <sz val="11"/>
        <rFont val="Arial"/>
        <family val="2"/>
      </rPr>
      <t>inférieure à 9 ans</t>
    </r>
    <r>
      <rPr>
        <b/>
        <sz val="11"/>
        <color indexed="10"/>
        <rFont val="Arial"/>
        <family val="2"/>
      </rPr>
      <t xml:space="preserve"> </t>
    </r>
    <r>
      <rPr>
        <sz val="11"/>
        <color indexed="8"/>
        <rFont val="Arial"/>
        <family val="2"/>
      </rPr>
      <t xml:space="preserve">;
- de </t>
    </r>
    <r>
      <rPr>
        <b/>
        <sz val="11"/>
        <rFont val="Arial"/>
        <family val="2"/>
      </rPr>
      <t>2 ans</t>
    </r>
    <r>
      <rPr>
        <sz val="11"/>
        <color indexed="8"/>
        <rFont val="Arial"/>
        <family val="2"/>
      </rPr>
      <t xml:space="preserve">, lorsqu'elle est </t>
    </r>
    <r>
      <rPr>
        <b/>
        <sz val="11"/>
        <rFont val="Arial"/>
        <family val="2"/>
      </rPr>
      <t>égale ou supérieure à 9 ans</t>
    </r>
    <r>
      <rPr>
        <sz val="11"/>
        <rFont val="Arial"/>
        <family val="2"/>
      </rPr>
      <t>.</t>
    </r>
    <r>
      <rPr>
        <sz val="11"/>
        <color indexed="8"/>
        <rFont val="Arial"/>
        <family val="2"/>
      </rPr>
      <t xml:space="preserve">
Les périodes au cours desquelles une ou plusieurs des activités mentionnées au même article 36 ont été exercées simultanément ne sont prises en compte qu'à un seul titre</t>
    </r>
  </si>
  <si>
    <t>Article 8 : Une même personne ne peut bénéficier de l'application de plus d'une des dispositions des articles 4 à 7.
Les fonctionnaires qui, compte tenu de leur parcours professionnel antérieur, relèvent de plusieurs des dispositions citées ci-dessus peuvent opter, lors de leur nomination ou au plus tard dans un délai d'1 an suivant celle-ci, pour l'application de celle qui leur est la plus favorable existant à la date de cette nomination.
Lors d'un classement dans un cadre d'emplois de fonctionnaires de catégorie C effectué en application des articles 4 à 7, une période d'activité ne peut être prise en compte qu'1 seule fois.</t>
  </si>
  <si>
    <t xml:space="preserve">3/8 de l'ancienneté de services au-delà de 5 ans 4
mois </t>
  </si>
  <si>
    <t>3/8 de l'ancienneté de services au-delà de 8 ans</t>
  </si>
  <si>
    <t>3/8 de l'ancienneté de services au-delà de 10 ans 8 mois</t>
  </si>
  <si>
    <t>3/8 de l'ancienneté de services au-delà de 13 ans 4 mois</t>
  </si>
  <si>
    <t>1/4 de l'ancienneté de services au-delà de 16 ans</t>
  </si>
  <si>
    <t>3/4 de l'ancienneté de services au-delà de 34 ans
8 mois</t>
  </si>
  <si>
    <t>1/4 de l'ancienneté de services au-delà de 8 ans</t>
  </si>
  <si>
    <t>1/4 de l'ancienneté de services
au-delà de 12 ans</t>
  </si>
  <si>
    <t>1/4 de l'ancienneté de services
au-delà de 20 ans</t>
  </si>
  <si>
    <t>1/6 de l'ancienneté de services
au-delà de 24 ans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</si>
</sst>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06">
    <font>
      <sz val="11"/>
      <color theme="1"/>
      <name val="Calibri"/>
      <family val="2"/>
    </font>
    <font>
      <sz val="11"/>
      <color indexed="8"/>
      <name val="Calibri"/>
      <family val="2"/>
    </font>
    <font>
      <b/>
      <sz val="20"/>
      <color indexed="8"/>
      <name val="Arial"/>
      <family val="2"/>
    </font>
    <font>
      <sz val="20"/>
      <color indexed="8"/>
      <name val="Arial"/>
      <family val="2"/>
    </font>
    <font>
      <b/>
      <sz val="12"/>
      <color indexed="8"/>
      <name val="Arial"/>
      <family val="2"/>
    </font>
    <font>
      <sz val="12"/>
      <color indexed="8"/>
      <name val="Arial"/>
      <family val="2"/>
    </font>
    <font>
      <b/>
      <sz val="11"/>
      <name val="Arial"/>
      <family val="2"/>
    </font>
    <font>
      <sz val="10"/>
      <name val="Arial"/>
      <family val="2"/>
    </font>
    <font>
      <b/>
      <u val="single"/>
      <sz val="10"/>
      <name val="Arial"/>
      <family val="2"/>
    </font>
    <font>
      <b/>
      <sz val="10"/>
      <name val="Arial"/>
      <family val="2"/>
    </font>
    <font>
      <b/>
      <sz val="12"/>
      <name val="Arial"/>
      <family val="2"/>
    </font>
    <font>
      <sz val="10"/>
      <name val="Verdana"/>
      <family val="2"/>
    </font>
    <font>
      <b/>
      <sz val="10"/>
      <name val="Verdana"/>
      <family val="2"/>
    </font>
    <font>
      <b/>
      <sz val="12"/>
      <color indexed="10"/>
      <name val="Arial"/>
      <family val="2"/>
    </font>
    <font>
      <sz val="12"/>
      <name val="Arial"/>
      <family val="2"/>
    </font>
    <font>
      <sz val="20"/>
      <name val="Arial"/>
      <family val="2"/>
    </font>
    <font>
      <b/>
      <sz val="20"/>
      <name val="Arial"/>
      <family val="2"/>
    </font>
    <font>
      <sz val="14"/>
      <name val="Arial"/>
      <family val="2"/>
    </font>
    <font>
      <b/>
      <u val="single"/>
      <sz val="20"/>
      <name val="Arial"/>
      <family val="2"/>
    </font>
    <font>
      <b/>
      <u val="single"/>
      <sz val="20"/>
      <color indexed="8"/>
      <name val="Arial"/>
      <family val="2"/>
    </font>
    <font>
      <b/>
      <sz val="10"/>
      <color indexed="10"/>
      <name val="Arial"/>
      <family val="2"/>
    </font>
    <font>
      <b/>
      <sz val="10"/>
      <color indexed="8"/>
      <name val="Arial"/>
      <family val="2"/>
    </font>
    <font>
      <b/>
      <sz val="9"/>
      <name val="Arial"/>
      <family val="2"/>
    </font>
    <font>
      <b/>
      <sz val="9"/>
      <color indexed="16"/>
      <name val="Arial"/>
      <family val="2"/>
    </font>
    <font>
      <b/>
      <u val="single"/>
      <sz val="9"/>
      <color indexed="16"/>
      <name val="Arial"/>
      <family val="2"/>
    </font>
    <font>
      <sz val="11"/>
      <color indexed="8"/>
      <name val="Arial"/>
      <family val="2"/>
    </font>
    <font>
      <sz val="11"/>
      <color indexed="10"/>
      <name val="Arial"/>
      <family val="2"/>
    </font>
    <font>
      <b/>
      <sz val="11"/>
      <color indexed="10"/>
      <name val="Arial"/>
      <family val="2"/>
    </font>
    <font>
      <b/>
      <sz val="11"/>
      <color indexed="8"/>
      <name val="Arial"/>
      <family val="2"/>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Verdana"/>
      <family val="2"/>
    </font>
    <font>
      <b/>
      <sz val="10"/>
      <color indexed="8"/>
      <name val="Verdana"/>
      <family val="2"/>
    </font>
    <font>
      <sz val="10"/>
      <color indexed="8"/>
      <name val="Arial"/>
      <family val="2"/>
    </font>
    <font>
      <sz val="12"/>
      <color indexed="60"/>
      <name val="Arial"/>
      <family val="2"/>
    </font>
    <font>
      <i/>
      <sz val="11"/>
      <color indexed="8"/>
      <name val="Arial"/>
      <family val="2"/>
    </font>
    <font>
      <sz val="10"/>
      <color indexed="8"/>
      <name val="Calibri"/>
      <family val="2"/>
    </font>
    <font>
      <b/>
      <sz val="11"/>
      <color indexed="28"/>
      <name val="Arial"/>
      <family val="2"/>
    </font>
    <font>
      <b/>
      <sz val="11"/>
      <color indexed="60"/>
      <name val="Arial"/>
      <family val="2"/>
    </font>
    <font>
      <b/>
      <sz val="15"/>
      <color indexed="8"/>
      <name val="Arial"/>
      <family val="2"/>
    </font>
    <font>
      <b/>
      <u val="single"/>
      <sz val="11"/>
      <color indexed="8"/>
      <name val="Arial"/>
      <family val="2"/>
    </font>
    <font>
      <sz val="11"/>
      <name val="Calibri"/>
      <family val="2"/>
    </font>
    <font>
      <sz val="10"/>
      <color indexed="10"/>
      <name val="Verdana"/>
      <family val="2"/>
    </font>
    <font>
      <sz val="10"/>
      <color indexed="10"/>
      <name val="Arial"/>
      <family val="2"/>
    </font>
    <font>
      <sz val="12"/>
      <color indexed="10"/>
      <name val="Calibri"/>
      <family val="2"/>
    </font>
    <font>
      <sz val="9"/>
      <color indexed="16"/>
      <name val="Arial"/>
      <family val="2"/>
    </font>
    <font>
      <b/>
      <sz val="12"/>
      <name val="Calibri"/>
      <family val="2"/>
    </font>
    <font>
      <i/>
      <sz val="9"/>
      <color indexed="8"/>
      <name val="Arial"/>
      <family val="2"/>
    </font>
    <font>
      <i/>
      <sz val="36"/>
      <color indexed="8"/>
      <name val="Arial"/>
      <family val="0"/>
    </font>
    <font>
      <sz val="9"/>
      <color indexed="8"/>
      <name val="Calibri"/>
      <family val="0"/>
    </font>
    <font>
      <sz val="10.5"/>
      <color indexed="8"/>
      <name val="Arial"/>
      <family val="0"/>
    </font>
    <font>
      <b/>
      <sz val="10.5"/>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b/>
      <sz val="10"/>
      <color theme="1"/>
      <name val="Verdana"/>
      <family val="2"/>
    </font>
    <font>
      <b/>
      <sz val="20"/>
      <color theme="1"/>
      <name val="Arial"/>
      <family val="2"/>
    </font>
    <font>
      <b/>
      <sz val="10"/>
      <color theme="1"/>
      <name val="Arial"/>
      <family val="2"/>
    </font>
    <font>
      <sz val="10"/>
      <color theme="1"/>
      <name val="Arial"/>
      <family val="2"/>
    </font>
    <font>
      <b/>
      <sz val="11"/>
      <color theme="1"/>
      <name val="Arial"/>
      <family val="2"/>
    </font>
    <font>
      <sz val="12"/>
      <color rgb="FF683104"/>
      <name val="Arial"/>
      <family val="2"/>
    </font>
    <font>
      <sz val="11"/>
      <color theme="1"/>
      <name val="Arial"/>
      <family val="2"/>
    </font>
    <font>
      <i/>
      <sz val="11"/>
      <color theme="1"/>
      <name val="Arial"/>
      <family val="2"/>
    </font>
    <font>
      <sz val="10"/>
      <color theme="1"/>
      <name val="Calibri"/>
      <family val="2"/>
    </font>
    <font>
      <b/>
      <sz val="11"/>
      <color theme="7" tint="-0.4999699890613556"/>
      <name val="Arial"/>
      <family val="2"/>
    </font>
    <font>
      <b/>
      <sz val="11"/>
      <color theme="9" tint="-0.4999699890613556"/>
      <name val="Arial"/>
      <family val="2"/>
    </font>
    <font>
      <b/>
      <sz val="15"/>
      <color theme="1"/>
      <name val="Arial"/>
      <family val="2"/>
    </font>
    <font>
      <sz val="20"/>
      <color theme="1"/>
      <name val="Arial"/>
      <family val="2"/>
    </font>
    <font>
      <b/>
      <u val="single"/>
      <sz val="11"/>
      <color theme="1"/>
      <name val="Arial"/>
      <family val="2"/>
    </font>
    <font>
      <sz val="10"/>
      <color rgb="FFFF0000"/>
      <name val="Verdana"/>
      <family val="2"/>
    </font>
    <font>
      <sz val="10"/>
      <color rgb="FFFF0000"/>
      <name val="Arial"/>
      <family val="2"/>
    </font>
    <font>
      <sz val="12"/>
      <color rgb="FFFF0000"/>
      <name val="Calibri"/>
      <family val="2"/>
    </font>
    <font>
      <b/>
      <sz val="12"/>
      <color theme="1"/>
      <name val="Arial"/>
      <family val="2"/>
    </font>
    <font>
      <b/>
      <sz val="9"/>
      <color theme="5" tint="-0.4999699890613556"/>
      <name val="Arial"/>
      <family val="2"/>
    </font>
    <font>
      <sz val="9"/>
      <color theme="5" tint="-0.4999699890613556"/>
      <name val="Arial"/>
      <family val="2"/>
    </font>
    <font>
      <i/>
      <sz val="9"/>
      <color theme="1"/>
      <name val="Arial"/>
      <family val="2"/>
    </font>
    <font>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lightDown">
        <fgColor theme="0" tint="-0.24993999302387238"/>
        <bgColor theme="6"/>
      </patternFill>
    </fill>
    <fill>
      <patternFill patternType="lightDown">
        <fgColor theme="0" tint="-0.149959996342659"/>
        <bgColor theme="6" tint="0.7999200224876404"/>
      </patternFill>
    </fill>
    <fill>
      <patternFill patternType="solid">
        <fgColor theme="0" tint="-0.04997999966144562"/>
        <bgColor indexed="64"/>
      </patternFill>
    </fill>
    <fill>
      <patternFill patternType="solid">
        <fgColor theme="0" tint="-0.1499900072813034"/>
        <bgColor indexed="64"/>
      </patternFill>
    </fill>
    <fill>
      <patternFill patternType="lightDown">
        <fgColor theme="0" tint="-0.149959996342659"/>
        <bgColor rgb="FFFCEDE8"/>
      </patternFill>
    </fill>
    <fill>
      <patternFill patternType="lightDown">
        <fgColor theme="0" tint="-0.24993999302387238"/>
        <bgColor theme="9" tint="0.3999499976634979"/>
      </patternFill>
    </fill>
    <fill>
      <patternFill patternType="lightDown">
        <fgColor theme="0" tint="-0.149959996342659"/>
        <bgColor theme="9" tint="0.7999799847602844"/>
      </patternFill>
    </fill>
    <fill>
      <patternFill patternType="lightDown">
        <fgColor theme="0" tint="-0.24993999302387238"/>
        <bgColor theme="6" tint="0.5999600291252136"/>
      </patternFill>
    </fill>
    <fill>
      <patternFill patternType="lightDown">
        <fgColor theme="0" tint="-0.24993999302387238"/>
        <bgColor theme="9" tint="0.39998000860214233"/>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style="medium"/>
    </border>
    <border>
      <left/>
      <right/>
      <top style="medium"/>
      <bottom style="medium"/>
    </border>
    <border>
      <left/>
      <right style="thin"/>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right/>
      <top/>
      <bottom style="thin"/>
    </border>
    <border>
      <left/>
      <right/>
      <top style="thin"/>
      <bottom style="thin"/>
    </border>
    <border>
      <left style="thin"/>
      <right style="thin"/>
      <top/>
      <bottom style="thin"/>
    </border>
    <border>
      <left style="thin"/>
      <right style="thin"/>
      <top style="thin"/>
      <bottom/>
    </border>
    <border>
      <left style="medium"/>
      <right style="medium"/>
      <top style="medium"/>
      <bottom style="medium"/>
    </border>
    <border>
      <left style="thin"/>
      <right style="medium"/>
      <top style="thin"/>
      <bottom style="thin"/>
    </border>
    <border>
      <left style="thin"/>
      <right/>
      <top style="thin"/>
      <bottom style="thin"/>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style="thin"/>
      <right/>
      <top style="thin"/>
      <bottom/>
    </border>
    <border>
      <left/>
      <right style="thin"/>
      <top style="thin"/>
      <bottom style="thin"/>
    </border>
    <border>
      <left/>
      <right/>
      <top style="medium"/>
      <bottom/>
    </border>
    <border>
      <left/>
      <right/>
      <top/>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0" borderId="2" applyNumberFormat="0" applyFill="0" applyAlignment="0" applyProtection="0"/>
    <xf numFmtId="0" fontId="71" fillId="27" borderId="1"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75" fillId="26" borderId="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2" borderId="9" applyNumberFormat="0" applyAlignment="0" applyProtection="0"/>
  </cellStyleXfs>
  <cellXfs count="296">
    <xf numFmtId="0" fontId="0" fillId="0" borderId="0" xfId="0" applyFont="1" applyAlignment="1">
      <alignment/>
    </xf>
    <xf numFmtId="0" fontId="83" fillId="0" borderId="0" xfId="0" applyFont="1" applyAlignment="1">
      <alignment/>
    </xf>
    <xf numFmtId="0" fontId="84" fillId="0" borderId="0" xfId="0" applyFont="1" applyAlignment="1">
      <alignment/>
    </xf>
    <xf numFmtId="0" fontId="83" fillId="0" borderId="0" xfId="0" applyFont="1" applyAlignment="1">
      <alignment horizontal="center" vertical="center"/>
    </xf>
    <xf numFmtId="0" fontId="84" fillId="0" borderId="0" xfId="0" applyFont="1" applyAlignment="1">
      <alignment horizontal="center" vertical="center"/>
    </xf>
    <xf numFmtId="0" fontId="85" fillId="0" borderId="0" xfId="0" applyFont="1" applyAlignment="1" applyProtection="1">
      <alignment vertical="center" wrapText="1"/>
      <protection/>
    </xf>
    <xf numFmtId="0" fontId="84" fillId="0" borderId="0" xfId="0" applyFont="1" applyAlignment="1" applyProtection="1">
      <alignment vertical="center"/>
      <protection/>
    </xf>
    <xf numFmtId="0" fontId="86" fillId="0" borderId="0" xfId="0" applyFont="1" applyAlignment="1" applyProtection="1">
      <alignment vertical="center"/>
      <protection/>
    </xf>
    <xf numFmtId="0" fontId="0" fillId="0" borderId="0" xfId="0" applyAlignment="1" applyProtection="1">
      <alignment/>
      <protection/>
    </xf>
    <xf numFmtId="0" fontId="6" fillId="8" borderId="10" xfId="51" applyFont="1" applyFill="1" applyBorder="1" applyAlignment="1">
      <alignment horizontal="center" vertical="center" wrapText="1"/>
    </xf>
    <xf numFmtId="0" fontId="6" fillId="8" borderId="11" xfId="51" applyFont="1" applyFill="1" applyBorder="1" applyAlignment="1">
      <alignment vertical="center" wrapText="1"/>
    </xf>
    <xf numFmtId="0" fontId="6" fillId="8" borderId="12" xfId="51" applyFont="1" applyFill="1" applyBorder="1" applyAlignment="1">
      <alignment vertical="center" wrapText="1"/>
    </xf>
    <xf numFmtId="0" fontId="7" fillId="8" borderId="13" xfId="51" applyFont="1" applyFill="1" applyBorder="1" applyAlignment="1">
      <alignment horizontal="center" vertical="center" wrapText="1"/>
    </xf>
    <xf numFmtId="0" fontId="7" fillId="8" borderId="14" xfId="51" applyFont="1" applyFill="1" applyBorder="1" applyAlignment="1">
      <alignment horizontal="center" vertical="center" wrapText="1"/>
    </xf>
    <xf numFmtId="0" fontId="7" fillId="8" borderId="15" xfId="51" applyFont="1" applyFill="1" applyBorder="1" applyAlignment="1">
      <alignment horizontal="center" vertical="center" wrapText="1"/>
    </xf>
    <xf numFmtId="1" fontId="87" fillId="2" borderId="16" xfId="0" applyNumberFormat="1" applyFont="1" applyFill="1" applyBorder="1" applyAlignment="1" applyProtection="1">
      <alignment horizontal="center" vertical="center" wrapText="1"/>
      <protection/>
    </xf>
    <xf numFmtId="1" fontId="87" fillId="2" borderId="17" xfId="0" applyNumberFormat="1" applyFont="1" applyFill="1" applyBorder="1" applyAlignment="1" applyProtection="1">
      <alignment horizontal="center" vertical="center" wrapText="1"/>
      <protection/>
    </xf>
    <xf numFmtId="14" fontId="87" fillId="33" borderId="18" xfId="0" applyNumberFormat="1" applyFont="1" applyFill="1" applyBorder="1" applyAlignment="1" applyProtection="1">
      <alignment horizontal="center" vertical="center"/>
      <protection locked="0"/>
    </xf>
    <xf numFmtId="0" fontId="87" fillId="33" borderId="18" xfId="0" applyFont="1" applyFill="1" applyBorder="1" applyAlignment="1" applyProtection="1">
      <alignment horizontal="center" vertical="center"/>
      <protection locked="0"/>
    </xf>
    <xf numFmtId="0" fontId="9" fillId="19" borderId="13" xfId="51" applyFont="1" applyFill="1" applyBorder="1" applyAlignment="1" applyProtection="1">
      <alignment horizontal="center" vertical="center" wrapText="1"/>
      <protection/>
    </xf>
    <xf numFmtId="0" fontId="7" fillId="19" borderId="14" xfId="51" applyFont="1" applyFill="1" applyBorder="1" applyAlignment="1" applyProtection="1">
      <alignment horizontal="center" vertical="center" wrapText="1"/>
      <protection/>
    </xf>
    <xf numFmtId="0" fontId="7" fillId="19" borderId="15" xfId="51" applyFont="1" applyFill="1" applyBorder="1" applyAlignment="1" applyProtection="1">
      <alignment horizontal="center" vertical="center" wrapText="1"/>
      <protection/>
    </xf>
    <xf numFmtId="1" fontId="86" fillId="7" borderId="16" xfId="0" applyNumberFormat="1" applyFont="1" applyFill="1" applyBorder="1" applyAlignment="1" applyProtection="1">
      <alignment horizontal="center" vertical="center" wrapText="1"/>
      <protection/>
    </xf>
    <xf numFmtId="1" fontId="86" fillId="7" borderId="17" xfId="0" applyNumberFormat="1" applyFont="1" applyFill="1" applyBorder="1" applyAlignment="1" applyProtection="1">
      <alignment horizontal="center" vertical="center" wrapText="1"/>
      <protection/>
    </xf>
    <xf numFmtId="1" fontId="7" fillId="2" borderId="19" xfId="0" applyNumberFormat="1"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locked="0"/>
    </xf>
    <xf numFmtId="1" fontId="7" fillId="8" borderId="20" xfId="0" applyNumberFormat="1" applyFont="1" applyFill="1" applyBorder="1" applyAlignment="1" applyProtection="1">
      <alignment horizontal="center" vertical="center"/>
      <protection/>
    </xf>
    <xf numFmtId="0" fontId="7" fillId="2" borderId="21" xfId="0" applyFont="1" applyFill="1" applyBorder="1" applyAlignment="1" applyProtection="1">
      <alignment horizontal="center" vertical="center"/>
      <protection/>
    </xf>
    <xf numFmtId="0" fontId="7" fillId="33" borderId="22"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xf>
    <xf numFmtId="4" fontId="7" fillId="8" borderId="24" xfId="0" applyNumberFormat="1" applyFont="1" applyFill="1" applyBorder="1" applyAlignment="1" applyProtection="1">
      <alignment horizontal="center" vertical="center"/>
      <protection/>
    </xf>
    <xf numFmtId="0" fontId="9" fillId="16" borderId="13" xfId="51" applyFont="1" applyFill="1" applyBorder="1" applyAlignment="1" applyProtection="1">
      <alignment horizontal="center" vertical="center" wrapText="1"/>
      <protection/>
    </xf>
    <xf numFmtId="0" fontId="7" fillId="16" borderId="14" xfId="51" applyFont="1" applyFill="1" applyBorder="1" applyAlignment="1" applyProtection="1">
      <alignment horizontal="center" vertical="center" wrapText="1"/>
      <protection/>
    </xf>
    <xf numFmtId="0" fontId="7" fillId="16" borderId="15" xfId="51" applyFont="1" applyFill="1" applyBorder="1" applyAlignment="1" applyProtection="1">
      <alignment horizontal="center" vertical="center" wrapText="1"/>
      <protection/>
    </xf>
    <xf numFmtId="3" fontId="87" fillId="4" borderId="25" xfId="0" applyNumberFormat="1" applyFont="1" applyFill="1" applyBorder="1" applyAlignment="1" applyProtection="1">
      <alignment horizontal="center" vertical="center" wrapText="1"/>
      <protection/>
    </xf>
    <xf numFmtId="1" fontId="86" fillId="4" borderId="16" xfId="0" applyNumberFormat="1" applyFont="1" applyFill="1" applyBorder="1" applyAlignment="1" applyProtection="1">
      <alignment horizontal="center" vertical="center" wrapText="1"/>
      <protection/>
    </xf>
    <xf numFmtId="1" fontId="86" fillId="4" borderId="17" xfId="0" applyNumberFormat="1" applyFont="1" applyFill="1" applyBorder="1" applyAlignment="1" applyProtection="1">
      <alignment horizontal="center" vertical="center" wrapText="1"/>
      <protection/>
    </xf>
    <xf numFmtId="0" fontId="7" fillId="16" borderId="14" xfId="51" applyFont="1" applyFill="1" applyBorder="1" applyAlignment="1" applyProtection="1">
      <alignment horizontal="center" vertical="center"/>
      <protection/>
    </xf>
    <xf numFmtId="0" fontId="86" fillId="19" borderId="13" xfId="0" applyFont="1" applyFill="1" applyBorder="1" applyAlignment="1" applyProtection="1">
      <alignment horizontal="center" vertical="center"/>
      <protection/>
    </xf>
    <xf numFmtId="0" fontId="7" fillId="19" borderId="14" xfId="51" applyFont="1" applyFill="1" applyBorder="1" applyAlignment="1">
      <alignment horizontal="center" vertical="center" wrapText="1"/>
    </xf>
    <xf numFmtId="0" fontId="7" fillId="19" borderId="15" xfId="51" applyFont="1" applyFill="1" applyBorder="1" applyAlignment="1">
      <alignment horizontal="center" vertical="center" wrapText="1"/>
    </xf>
    <xf numFmtId="3" fontId="87" fillId="7" borderId="26" xfId="0" applyNumberFormat="1" applyFont="1" applyFill="1" applyBorder="1" applyAlignment="1" applyProtection="1">
      <alignment horizontal="center" vertical="center" wrapText="1"/>
      <protection/>
    </xf>
    <xf numFmtId="1" fontId="87" fillId="7" borderId="27" xfId="0" applyNumberFormat="1" applyFont="1" applyFill="1" applyBorder="1" applyAlignment="1" applyProtection="1">
      <alignment horizontal="center" vertical="center" wrapText="1"/>
      <protection/>
    </xf>
    <xf numFmtId="1" fontId="87" fillId="7" borderId="28" xfId="0" applyNumberFormat="1" applyFont="1" applyFill="1" applyBorder="1" applyAlignment="1" applyProtection="1">
      <alignment horizontal="center" vertical="center" wrapText="1"/>
      <protection/>
    </xf>
    <xf numFmtId="3" fontId="87" fillId="7" borderId="29" xfId="0" applyNumberFormat="1" applyFont="1" applyFill="1" applyBorder="1" applyAlignment="1" applyProtection="1">
      <alignment horizontal="center" vertical="center" wrapText="1"/>
      <protection/>
    </xf>
    <xf numFmtId="3" fontId="87" fillId="7" borderId="30" xfId="0" applyNumberFormat="1" applyFont="1" applyFill="1" applyBorder="1" applyAlignment="1" applyProtection="1">
      <alignment horizontal="center" vertical="center" wrapText="1"/>
      <protection/>
    </xf>
    <xf numFmtId="0" fontId="86" fillId="19" borderId="13" xfId="0" applyFont="1" applyFill="1" applyBorder="1" applyAlignment="1" applyProtection="1">
      <alignment horizontal="center" vertical="center" wrapText="1"/>
      <protection/>
    </xf>
    <xf numFmtId="0" fontId="86" fillId="16" borderId="13" xfId="0" applyFont="1" applyFill="1" applyBorder="1" applyAlignment="1" applyProtection="1">
      <alignment horizontal="center" vertical="center"/>
      <protection/>
    </xf>
    <xf numFmtId="0" fontId="7" fillId="16" borderId="14" xfId="51" applyFont="1" applyFill="1" applyBorder="1" applyAlignment="1">
      <alignment horizontal="center" vertical="center" wrapText="1"/>
    </xf>
    <xf numFmtId="0" fontId="7" fillId="16" borderId="15" xfId="51" applyFont="1" applyFill="1" applyBorder="1" applyAlignment="1">
      <alignment horizontal="center" vertical="center" wrapText="1"/>
    </xf>
    <xf numFmtId="0" fontId="86" fillId="16" borderId="13" xfId="0" applyNumberFormat="1" applyFont="1" applyFill="1" applyBorder="1" applyAlignment="1" applyProtection="1">
      <alignment horizontal="center" vertical="center" wrapText="1"/>
      <protection/>
    </xf>
    <xf numFmtId="0" fontId="7" fillId="19" borderId="14" xfId="51" applyFont="1" applyFill="1" applyBorder="1" applyAlignment="1" applyProtection="1">
      <alignment horizontal="center" vertical="center"/>
      <protection/>
    </xf>
    <xf numFmtId="2" fontId="87" fillId="4" borderId="18" xfId="0" applyNumberFormat="1" applyFont="1" applyFill="1" applyBorder="1" applyAlignment="1" applyProtection="1">
      <alignment horizontal="center" vertical="center"/>
      <protection/>
    </xf>
    <xf numFmtId="0" fontId="86" fillId="7" borderId="18" xfId="0" applyFont="1" applyFill="1" applyBorder="1" applyAlignment="1" applyProtection="1">
      <alignment horizontal="center" vertical="center"/>
      <protection hidden="1"/>
    </xf>
    <xf numFmtId="2" fontId="87" fillId="7" borderId="18" xfId="0" applyNumberFormat="1" applyFont="1" applyFill="1" applyBorder="1" applyAlignment="1" applyProtection="1">
      <alignment horizontal="center" vertical="center"/>
      <protection/>
    </xf>
    <xf numFmtId="0" fontId="88" fillId="33" borderId="31" xfId="46" applyNumberFormat="1" applyFont="1" applyFill="1" applyBorder="1" applyAlignment="1" applyProtection="1">
      <alignment horizontal="center" vertical="center"/>
      <protection locked="0"/>
    </xf>
    <xf numFmtId="0" fontId="88" fillId="33" borderId="32" xfId="0" applyFont="1" applyFill="1" applyBorder="1" applyAlignment="1" applyProtection="1">
      <alignment horizontal="center" vertical="center"/>
      <protection locked="0"/>
    </xf>
    <xf numFmtId="0" fontId="88" fillId="33" borderId="31" xfId="0" applyFont="1" applyFill="1" applyBorder="1" applyAlignment="1" applyProtection="1">
      <alignment horizontal="center" vertical="center"/>
      <protection locked="0"/>
    </xf>
    <xf numFmtId="44" fontId="88" fillId="33" borderId="31" xfId="46" applyFont="1" applyFill="1" applyBorder="1" applyAlignment="1" applyProtection="1">
      <alignment horizontal="center" vertical="center"/>
      <protection locked="0"/>
    </xf>
    <xf numFmtId="0" fontId="88" fillId="0" borderId="32" xfId="46" applyNumberFormat="1" applyFont="1" applyBorder="1" applyAlignment="1" applyProtection="1">
      <alignment horizontal="center" vertical="center"/>
      <protection locked="0"/>
    </xf>
    <xf numFmtId="44" fontId="88" fillId="33" borderId="32" xfId="46" applyFont="1" applyFill="1" applyBorder="1" applyAlignment="1" applyProtection="1">
      <alignment horizontal="center" vertical="center"/>
      <protection locked="0"/>
    </xf>
    <xf numFmtId="44" fontId="88" fillId="33" borderId="0" xfId="46" applyFont="1" applyFill="1" applyBorder="1" applyAlignment="1" applyProtection="1">
      <alignment horizontal="center" vertical="center"/>
      <protection locked="0"/>
    </xf>
    <xf numFmtId="3" fontId="86" fillId="19" borderId="13" xfId="0" applyNumberFormat="1" applyFont="1" applyFill="1" applyBorder="1" applyAlignment="1" applyProtection="1">
      <alignment horizontal="center" vertical="center" wrapText="1"/>
      <protection/>
    </xf>
    <xf numFmtId="3" fontId="86" fillId="19" borderId="14" xfId="0" applyNumberFormat="1" applyFont="1" applyFill="1" applyBorder="1" applyAlignment="1" applyProtection="1">
      <alignment horizontal="center" vertical="center" wrapText="1"/>
      <protection/>
    </xf>
    <xf numFmtId="3" fontId="86" fillId="19" borderId="15" xfId="0" applyNumberFormat="1" applyFont="1" applyFill="1" applyBorder="1" applyAlignment="1" applyProtection="1">
      <alignment horizontal="center" vertical="center" wrapText="1"/>
      <protection/>
    </xf>
    <xf numFmtId="3" fontId="86" fillId="16" borderId="13" xfId="0" applyNumberFormat="1" applyFont="1" applyFill="1" applyBorder="1" applyAlignment="1" applyProtection="1">
      <alignment horizontal="center" vertical="center" wrapText="1"/>
      <protection/>
    </xf>
    <xf numFmtId="14" fontId="87" fillId="33" borderId="33" xfId="0" applyNumberFormat="1" applyFont="1" applyFill="1" applyBorder="1" applyAlignment="1" applyProtection="1">
      <alignment horizontal="center" vertical="center"/>
      <protection locked="0"/>
    </xf>
    <xf numFmtId="2" fontId="87" fillId="4" borderId="33" xfId="0" applyNumberFormat="1" applyFont="1" applyFill="1" applyBorder="1" applyAlignment="1" applyProtection="1">
      <alignment horizontal="center" vertical="center"/>
      <protection/>
    </xf>
    <xf numFmtId="0" fontId="7" fillId="16" borderId="13" xfId="51" applyFont="1" applyFill="1" applyBorder="1" applyAlignment="1" applyProtection="1">
      <alignment horizontal="center" vertical="center"/>
      <protection/>
    </xf>
    <xf numFmtId="0" fontId="86" fillId="7" borderId="33" xfId="0" applyFont="1" applyFill="1" applyBorder="1" applyAlignment="1" applyProtection="1">
      <alignment horizontal="center" vertical="center"/>
      <protection hidden="1"/>
    </xf>
    <xf numFmtId="2" fontId="87" fillId="7" borderId="33" xfId="0" applyNumberFormat="1" applyFont="1" applyFill="1" applyBorder="1" applyAlignment="1" applyProtection="1">
      <alignment horizontal="center" vertical="center"/>
      <protection/>
    </xf>
    <xf numFmtId="0" fontId="7" fillId="19" borderId="13" xfId="51" applyFont="1" applyFill="1" applyBorder="1" applyAlignment="1" applyProtection="1">
      <alignment horizontal="center" vertical="center"/>
      <protection/>
    </xf>
    <xf numFmtId="3" fontId="87" fillId="4" borderId="18" xfId="0" applyNumberFormat="1" applyFont="1" applyFill="1" applyBorder="1" applyAlignment="1" applyProtection="1">
      <alignment horizontal="center" vertical="center" wrapText="1"/>
      <protection/>
    </xf>
    <xf numFmtId="3" fontId="87" fillId="4" borderId="33" xfId="0" applyNumberFormat="1" applyFont="1" applyFill="1" applyBorder="1" applyAlignment="1" applyProtection="1">
      <alignment horizontal="center" vertical="center" wrapText="1"/>
      <protection/>
    </xf>
    <xf numFmtId="1" fontId="87" fillId="4" borderId="33" xfId="0" applyNumberFormat="1" applyFont="1" applyFill="1" applyBorder="1" applyAlignment="1" applyProtection="1">
      <alignment horizontal="center" vertical="center" wrapText="1"/>
      <protection/>
    </xf>
    <xf numFmtId="3" fontId="87" fillId="4" borderId="34" xfId="0" applyNumberFormat="1" applyFont="1" applyFill="1" applyBorder="1" applyAlignment="1" applyProtection="1">
      <alignment horizontal="center" vertical="center" wrapText="1"/>
      <protection/>
    </xf>
    <xf numFmtId="3" fontId="86" fillId="16" borderId="35" xfId="0" applyNumberFormat="1" applyFont="1" applyFill="1" applyBorder="1" applyAlignment="1" applyProtection="1">
      <alignment horizontal="center" vertical="center" wrapText="1"/>
      <protection/>
    </xf>
    <xf numFmtId="0" fontId="84" fillId="4" borderId="18" xfId="0" applyFont="1" applyFill="1" applyBorder="1" applyAlignment="1" applyProtection="1">
      <alignment horizontal="center" vertical="center"/>
      <protection hidden="1"/>
    </xf>
    <xf numFmtId="1" fontId="87" fillId="33" borderId="34" xfId="0" applyNumberFormat="1" applyFont="1" applyFill="1" applyBorder="1" applyAlignment="1" applyProtection="1">
      <alignment horizontal="center" vertical="center" wrapText="1"/>
      <protection locked="0"/>
    </xf>
    <xf numFmtId="3" fontId="87" fillId="33" borderId="18" xfId="0" applyNumberFormat="1" applyFont="1" applyFill="1" applyBorder="1" applyAlignment="1" applyProtection="1">
      <alignment horizontal="center" vertical="center" wrapText="1"/>
      <protection locked="0"/>
    </xf>
    <xf numFmtId="3" fontId="87" fillId="33" borderId="36" xfId="0" applyNumberFormat="1" applyFont="1" applyFill="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0" fontId="83" fillId="0" borderId="0" xfId="0" applyFont="1" applyAlignment="1" applyProtection="1">
      <alignment/>
      <protection locked="0"/>
    </xf>
    <xf numFmtId="0" fontId="87" fillId="33" borderId="0" xfId="0" applyFont="1" applyFill="1" applyAlignment="1" applyProtection="1">
      <alignment horizontal="right"/>
      <protection locked="0"/>
    </xf>
    <xf numFmtId="0" fontId="87" fillId="33" borderId="18" xfId="0" applyNumberFormat="1" applyFont="1" applyFill="1" applyBorder="1" applyAlignment="1" applyProtection="1">
      <alignment horizontal="center" vertical="center"/>
      <protection locked="0"/>
    </xf>
    <xf numFmtId="0" fontId="87" fillId="0" borderId="33" xfId="0" applyFont="1" applyBorder="1" applyAlignment="1" applyProtection="1">
      <alignment/>
      <protection locked="0"/>
    </xf>
    <xf numFmtId="0" fontId="88" fillId="34" borderId="18" xfId="0" applyFont="1" applyFill="1" applyBorder="1" applyAlignment="1" applyProtection="1">
      <alignment horizontal="center" vertical="center" wrapText="1"/>
      <protection/>
    </xf>
    <xf numFmtId="0" fontId="88" fillId="34" borderId="37" xfId="0" applyFont="1" applyFill="1" applyBorder="1" applyAlignment="1" applyProtection="1">
      <alignment horizontal="center" vertical="center" wrapText="1"/>
      <protection/>
    </xf>
    <xf numFmtId="0" fontId="87" fillId="35" borderId="18" xfId="0" applyFont="1" applyFill="1" applyBorder="1" applyAlignment="1" applyProtection="1">
      <alignment horizontal="center" vertical="center" wrapText="1"/>
      <protection/>
    </xf>
    <xf numFmtId="0" fontId="87" fillId="35" borderId="37" xfId="0" applyFont="1" applyFill="1" applyBorder="1" applyAlignment="1" applyProtection="1">
      <alignment horizontal="center" vertical="center" wrapText="1"/>
      <protection/>
    </xf>
    <xf numFmtId="0" fontId="89" fillId="35" borderId="38" xfId="0" applyFont="1" applyFill="1" applyBorder="1" applyAlignment="1" applyProtection="1">
      <alignment vertical="center"/>
      <protection/>
    </xf>
    <xf numFmtId="0" fontId="89" fillId="35" borderId="0" xfId="0" applyFont="1" applyFill="1" applyBorder="1" applyAlignment="1" applyProtection="1">
      <alignment horizontal="right" vertical="center"/>
      <protection/>
    </xf>
    <xf numFmtId="0" fontId="89" fillId="35" borderId="0" xfId="0" applyFont="1" applyFill="1" applyBorder="1" applyAlignment="1" applyProtection="1">
      <alignment vertical="center"/>
      <protection/>
    </xf>
    <xf numFmtId="1" fontId="89" fillId="35" borderId="39" xfId="0" applyNumberFormat="1" applyFont="1" applyFill="1" applyBorder="1" applyAlignment="1" applyProtection="1">
      <alignment vertical="center"/>
      <protection/>
    </xf>
    <xf numFmtId="0" fontId="89" fillId="35" borderId="40" xfId="0" applyFont="1" applyFill="1" applyBorder="1" applyAlignment="1" applyProtection="1">
      <alignment vertical="center"/>
      <protection/>
    </xf>
    <xf numFmtId="0" fontId="89" fillId="35" borderId="31" xfId="0" applyFont="1" applyFill="1" applyBorder="1" applyAlignment="1" applyProtection="1">
      <alignment horizontal="right" vertical="center"/>
      <protection/>
    </xf>
    <xf numFmtId="0" fontId="89" fillId="35" borderId="31" xfId="0" applyFont="1" applyFill="1" applyBorder="1" applyAlignment="1" applyProtection="1">
      <alignment vertical="center"/>
      <protection/>
    </xf>
    <xf numFmtId="1" fontId="89" fillId="35" borderId="41" xfId="0" applyNumberFormat="1" applyFont="1" applyFill="1" applyBorder="1" applyAlignment="1" applyProtection="1">
      <alignment vertical="center"/>
      <protection/>
    </xf>
    <xf numFmtId="0" fontId="83" fillId="36" borderId="0" xfId="0" applyFont="1" applyFill="1" applyAlignment="1">
      <alignment/>
    </xf>
    <xf numFmtId="0" fontId="83" fillId="36" borderId="0" xfId="0" applyFont="1" applyFill="1" applyAlignment="1">
      <alignment horizontal="center"/>
    </xf>
    <xf numFmtId="1" fontId="83" fillId="36" borderId="0" xfId="0" applyNumberFormat="1" applyFont="1" applyFill="1" applyAlignment="1">
      <alignment/>
    </xf>
    <xf numFmtId="1" fontId="83" fillId="36" borderId="38" xfId="0" applyNumberFormat="1" applyFont="1" applyFill="1" applyBorder="1" applyAlignment="1">
      <alignment/>
    </xf>
    <xf numFmtId="0" fontId="83" fillId="36" borderId="38" xfId="0" applyFont="1" applyFill="1" applyBorder="1" applyAlignment="1">
      <alignment/>
    </xf>
    <xf numFmtId="0" fontId="87" fillId="36" borderId="0" xfId="0" applyFont="1" applyFill="1" applyAlignment="1" applyProtection="1">
      <alignment vertical="center" wrapText="1"/>
      <protection locked="0"/>
    </xf>
    <xf numFmtId="0" fontId="90" fillId="36" borderId="0" xfId="0" applyFont="1" applyFill="1" applyAlignment="1">
      <alignment/>
    </xf>
    <xf numFmtId="0" fontId="83" fillId="36" borderId="0" xfId="0" applyFont="1" applyFill="1" applyAlignment="1">
      <alignment/>
    </xf>
    <xf numFmtId="0" fontId="87" fillId="36" borderId="0" xfId="0" applyFont="1" applyFill="1" applyAlignment="1">
      <alignment/>
    </xf>
    <xf numFmtId="0" fontId="83" fillId="37" borderId="0" xfId="0" applyFont="1" applyFill="1" applyAlignment="1">
      <alignment/>
    </xf>
    <xf numFmtId="1" fontId="83" fillId="36" borderId="0" xfId="0" applyNumberFormat="1" applyFont="1" applyFill="1" applyAlignment="1">
      <alignment/>
    </xf>
    <xf numFmtId="0" fontId="83" fillId="36" borderId="0" xfId="0" applyFont="1" applyFill="1" applyBorder="1" applyAlignment="1">
      <alignment/>
    </xf>
    <xf numFmtId="0" fontId="91" fillId="36" borderId="0" xfId="0" applyFont="1" applyFill="1" applyAlignment="1">
      <alignment vertical="top"/>
    </xf>
    <xf numFmtId="0" fontId="84" fillId="36" borderId="0" xfId="0" applyFont="1" applyFill="1" applyAlignment="1">
      <alignment/>
    </xf>
    <xf numFmtId="0" fontId="90" fillId="36" borderId="0" xfId="0" applyFont="1" applyFill="1" applyAlignment="1">
      <alignment horizontal="center" wrapText="1"/>
    </xf>
    <xf numFmtId="0" fontId="0" fillId="36" borderId="0" xfId="0" applyFill="1" applyAlignment="1" applyProtection="1">
      <alignment/>
      <protection/>
    </xf>
    <xf numFmtId="0" fontId="88" fillId="36" borderId="0" xfId="0" applyFont="1" applyFill="1" applyAlignment="1" applyProtection="1">
      <alignment horizontal="center" vertical="center"/>
      <protection/>
    </xf>
    <xf numFmtId="0" fontId="88" fillId="36" borderId="0" xfId="0" applyFont="1" applyFill="1" applyAlignment="1" applyProtection="1">
      <alignment vertical="center"/>
      <protection/>
    </xf>
    <xf numFmtId="0" fontId="0" fillId="36" borderId="0" xfId="0" applyFill="1" applyBorder="1" applyAlignment="1" applyProtection="1">
      <alignment/>
      <protection/>
    </xf>
    <xf numFmtId="0" fontId="88" fillId="36" borderId="0" xfId="0" applyFont="1" applyFill="1" applyBorder="1" applyAlignment="1" applyProtection="1">
      <alignment vertical="center"/>
      <protection/>
    </xf>
    <xf numFmtId="0" fontId="0" fillId="36" borderId="0" xfId="0" applyFill="1" applyAlignment="1" applyProtection="1">
      <alignment/>
      <protection/>
    </xf>
    <xf numFmtId="0" fontId="92" fillId="36" borderId="0" xfId="0" applyFont="1" applyFill="1" applyBorder="1" applyAlignment="1" applyProtection="1">
      <alignment/>
      <protection/>
    </xf>
    <xf numFmtId="0" fontId="88" fillId="36" borderId="0" xfId="0" applyFont="1" applyFill="1" applyBorder="1" applyAlignment="1" applyProtection="1">
      <alignment horizontal="center" vertical="center"/>
      <protection/>
    </xf>
    <xf numFmtId="44" fontId="93" fillId="36" borderId="31" xfId="46" applyFont="1" applyFill="1" applyBorder="1" applyAlignment="1" applyProtection="1">
      <alignment vertical="center"/>
      <protection/>
    </xf>
    <xf numFmtId="44" fontId="94" fillId="36" borderId="31" xfId="46" applyFont="1" applyFill="1" applyBorder="1" applyAlignment="1" applyProtection="1">
      <alignment horizontal="center" vertical="center"/>
      <protection/>
    </xf>
    <xf numFmtId="44" fontId="88" fillId="36" borderId="31" xfId="46" applyFont="1" applyFill="1" applyBorder="1" applyAlignment="1" applyProtection="1">
      <alignment horizontal="center" vertical="center"/>
      <protection/>
    </xf>
    <xf numFmtId="44" fontId="93" fillId="36" borderId="31" xfId="46" applyFont="1" applyFill="1" applyBorder="1" applyAlignment="1" applyProtection="1">
      <alignment horizontal="center" vertical="center"/>
      <protection/>
    </xf>
    <xf numFmtId="0" fontId="91" fillId="36" borderId="0" xfId="0" applyFont="1" applyFill="1" applyAlignment="1" applyProtection="1">
      <alignment/>
      <protection locked="0"/>
    </xf>
    <xf numFmtId="0" fontId="83" fillId="36" borderId="0" xfId="0" applyFont="1" applyFill="1" applyAlignment="1" applyProtection="1">
      <alignment/>
      <protection locked="0"/>
    </xf>
    <xf numFmtId="0" fontId="0" fillId="36" borderId="0" xfId="0" applyFill="1" applyAlignment="1">
      <alignment/>
    </xf>
    <xf numFmtId="0" fontId="95" fillId="36" borderId="0" xfId="0" applyFont="1" applyFill="1" applyAlignment="1" applyProtection="1">
      <alignment vertical="center" wrapText="1"/>
      <protection/>
    </xf>
    <xf numFmtId="0" fontId="11" fillId="36" borderId="0" xfId="0" applyFont="1" applyFill="1" applyAlignment="1">
      <alignment/>
    </xf>
    <xf numFmtId="0" fontId="86" fillId="36" borderId="0" xfId="0" applyFont="1" applyFill="1" applyAlignment="1" applyProtection="1">
      <alignment vertical="center"/>
      <protection/>
    </xf>
    <xf numFmtId="0" fontId="87" fillId="36" borderId="0" xfId="0" applyFont="1" applyFill="1" applyBorder="1" applyAlignment="1">
      <alignment horizontal="left" wrapText="1"/>
    </xf>
    <xf numFmtId="0" fontId="86" fillId="36" borderId="20" xfId="0" applyFont="1" applyFill="1" applyBorder="1" applyAlignment="1" applyProtection="1">
      <alignment horizontal="center" vertical="center"/>
      <protection/>
    </xf>
    <xf numFmtId="0" fontId="86" fillId="36" borderId="0" xfId="0" applyFont="1" applyFill="1" applyAlignment="1">
      <alignment/>
    </xf>
    <xf numFmtId="12" fontId="84" fillId="36" borderId="0" xfId="0" applyNumberFormat="1" applyFont="1" applyFill="1" applyAlignment="1">
      <alignment horizontal="center" vertical="center"/>
    </xf>
    <xf numFmtId="0" fontId="83" fillId="36" borderId="0" xfId="0" applyFont="1" applyFill="1" applyAlignment="1">
      <alignment horizontal="left" wrapText="1"/>
    </xf>
    <xf numFmtId="0" fontId="84" fillId="36" borderId="0" xfId="0" applyFont="1" applyFill="1" applyAlignment="1">
      <alignment horizontal="center" vertical="center"/>
    </xf>
    <xf numFmtId="0" fontId="83" fillId="36" borderId="0" xfId="0" applyFont="1" applyFill="1" applyAlignment="1">
      <alignment horizontal="center" vertical="center"/>
    </xf>
    <xf numFmtId="0" fontId="91" fillId="36" borderId="0" xfId="0" applyFont="1" applyFill="1" applyAlignment="1">
      <alignment/>
    </xf>
    <xf numFmtId="0" fontId="11" fillId="36" borderId="0" xfId="0" applyFont="1" applyFill="1" applyBorder="1" applyAlignment="1">
      <alignment/>
    </xf>
    <xf numFmtId="0" fontId="9" fillId="36" borderId="0" xfId="0" applyFont="1" applyFill="1" applyBorder="1" applyAlignment="1" applyProtection="1">
      <alignment vertical="center"/>
      <protection/>
    </xf>
    <xf numFmtId="0" fontId="12" fillId="36" borderId="0" xfId="0" applyFont="1" applyFill="1" applyBorder="1" applyAlignment="1">
      <alignment horizontal="center" vertical="center"/>
    </xf>
    <xf numFmtId="0" fontId="83" fillId="36" borderId="0" xfId="0" applyFont="1" applyFill="1" applyBorder="1" applyAlignment="1">
      <alignment horizontal="left" wrapText="1"/>
    </xf>
    <xf numFmtId="0" fontId="90" fillId="36" borderId="0" xfId="0" applyFont="1" applyFill="1" applyAlignment="1">
      <alignment horizontal="left"/>
    </xf>
    <xf numFmtId="0" fontId="87" fillId="36" borderId="0" xfId="0" applyFont="1" applyFill="1" applyAlignment="1">
      <alignment horizontal="right"/>
    </xf>
    <xf numFmtId="0" fontId="95" fillId="36" borderId="0" xfId="0" applyFont="1" applyFill="1" applyBorder="1" applyAlignment="1" applyProtection="1">
      <alignment vertical="center" wrapText="1"/>
      <protection/>
    </xf>
    <xf numFmtId="0" fontId="83" fillId="0" borderId="0" xfId="0" applyFont="1" applyBorder="1" applyAlignment="1">
      <alignment/>
    </xf>
    <xf numFmtId="0" fontId="96" fillId="36" borderId="0" xfId="0" applyFont="1" applyFill="1" applyBorder="1" applyAlignment="1" applyProtection="1">
      <alignment vertical="center" wrapText="1"/>
      <protection/>
    </xf>
    <xf numFmtId="0" fontId="15" fillId="33" borderId="0" xfId="0" applyFont="1" applyFill="1" applyBorder="1" applyAlignment="1" applyProtection="1">
      <alignment vertical="center" wrapText="1"/>
      <protection/>
    </xf>
    <xf numFmtId="0" fontId="15" fillId="36" borderId="0" xfId="0" applyFont="1" applyFill="1" applyBorder="1" applyAlignment="1" applyProtection="1">
      <alignment vertical="center" wrapText="1"/>
      <protection/>
    </xf>
    <xf numFmtId="1" fontId="86" fillId="33" borderId="16" xfId="0" applyNumberFormat="1" applyFont="1" applyFill="1" applyBorder="1" applyAlignment="1" applyProtection="1">
      <alignment horizontal="center" vertical="center" wrapText="1"/>
      <protection locked="0"/>
    </xf>
    <xf numFmtId="1" fontId="86" fillId="33" borderId="17" xfId="0" applyNumberFormat="1" applyFont="1" applyFill="1" applyBorder="1" applyAlignment="1" applyProtection="1">
      <alignment horizontal="center" vertical="center" wrapText="1"/>
      <protection locked="0"/>
    </xf>
    <xf numFmtId="1" fontId="83" fillId="36" borderId="0" xfId="0" applyNumberFormat="1" applyFont="1" applyFill="1" applyAlignment="1" applyProtection="1">
      <alignment/>
      <protection/>
    </xf>
    <xf numFmtId="0" fontId="83" fillId="36" borderId="0" xfId="0" applyFont="1" applyFill="1" applyAlignment="1" applyProtection="1">
      <alignment/>
      <protection/>
    </xf>
    <xf numFmtId="0" fontId="87" fillId="36" borderId="0" xfId="0" applyFont="1" applyFill="1" applyAlignment="1" applyProtection="1">
      <alignment/>
      <protection/>
    </xf>
    <xf numFmtId="0" fontId="87" fillId="2" borderId="26" xfId="0" applyFont="1" applyFill="1" applyBorder="1" applyAlignment="1" applyProtection="1">
      <alignment horizontal="center" vertical="center" wrapText="1"/>
      <protection/>
    </xf>
    <xf numFmtId="164" fontId="87" fillId="2" borderId="28" xfId="0" applyNumberFormat="1" applyFont="1" applyFill="1" applyBorder="1" applyAlignment="1" applyProtection="1" quotePrefix="1">
      <alignment horizontal="center" vertical="center"/>
      <protection/>
    </xf>
    <xf numFmtId="0" fontId="87" fillId="2" borderId="29" xfId="0" applyFont="1" applyFill="1" applyBorder="1" applyAlignment="1" applyProtection="1">
      <alignment horizontal="center" vertical="center" wrapText="1"/>
      <protection/>
    </xf>
    <xf numFmtId="164" fontId="87" fillId="2" borderId="36" xfId="0" applyNumberFormat="1" applyFont="1" applyFill="1" applyBorder="1" applyAlignment="1" applyProtection="1" quotePrefix="1">
      <alignment horizontal="center" vertical="center"/>
      <protection/>
    </xf>
    <xf numFmtId="0" fontId="83" fillId="36" borderId="0" xfId="0" applyFont="1" applyFill="1" applyAlignment="1" applyProtection="1">
      <alignment/>
      <protection/>
    </xf>
    <xf numFmtId="0" fontId="87" fillId="36" borderId="0" xfId="0" applyFont="1" applyFill="1" applyAlignment="1" applyProtection="1">
      <alignment vertical="center" wrapText="1"/>
      <protection/>
    </xf>
    <xf numFmtId="0" fontId="90" fillId="36" borderId="0" xfId="0" applyFont="1" applyFill="1" applyAlignment="1" applyProtection="1">
      <alignment/>
      <protection/>
    </xf>
    <xf numFmtId="0" fontId="87" fillId="2" borderId="25" xfId="0" applyFont="1" applyFill="1" applyBorder="1" applyAlignment="1" applyProtection="1">
      <alignment horizontal="center" vertical="center" wrapText="1"/>
      <protection/>
    </xf>
    <xf numFmtId="164" fontId="87" fillId="2" borderId="17" xfId="0" applyNumberFormat="1" applyFont="1" applyFill="1" applyBorder="1" applyAlignment="1" applyProtection="1" quotePrefix="1">
      <alignment horizontal="center" vertical="center"/>
      <protection/>
    </xf>
    <xf numFmtId="0" fontId="83" fillId="36" borderId="38" xfId="0" applyFont="1" applyFill="1" applyBorder="1" applyAlignment="1" applyProtection="1">
      <alignment/>
      <protection/>
    </xf>
    <xf numFmtId="0" fontId="97" fillId="36" borderId="0" xfId="0" applyFont="1" applyFill="1" applyAlignment="1" applyProtection="1">
      <alignment horizontal="left" vertical="center"/>
      <protection/>
    </xf>
    <xf numFmtId="0" fontId="9" fillId="15" borderId="13" xfId="0" applyNumberFormat="1" applyFont="1" applyFill="1" applyBorder="1" applyAlignment="1" applyProtection="1">
      <alignment horizontal="center" vertical="center" wrapText="1"/>
      <protection/>
    </xf>
    <xf numFmtId="0" fontId="86" fillId="36" borderId="0" xfId="0" applyFont="1" applyFill="1" applyAlignment="1">
      <alignment horizontal="right" vertical="center"/>
    </xf>
    <xf numFmtId="3" fontId="86" fillId="15" borderId="14" xfId="0" applyNumberFormat="1" applyFont="1" applyFill="1" applyBorder="1" applyAlignment="1" applyProtection="1">
      <alignment horizontal="center" vertical="center" wrapText="1"/>
      <protection/>
    </xf>
    <xf numFmtId="3" fontId="86" fillId="15" borderId="15" xfId="0" applyNumberFormat="1" applyFont="1" applyFill="1" applyBorder="1" applyAlignment="1" applyProtection="1">
      <alignment horizontal="center" vertical="center" wrapText="1"/>
      <protection/>
    </xf>
    <xf numFmtId="0" fontId="6" fillId="15" borderId="0" xfId="0" applyFont="1" applyFill="1" applyAlignment="1" applyProtection="1">
      <alignment horizontal="right" vertical="center"/>
      <protection/>
    </xf>
    <xf numFmtId="0" fontId="6" fillId="15" borderId="0" xfId="0" applyFont="1" applyFill="1" applyAlignment="1" applyProtection="1">
      <alignment vertical="center"/>
      <protection/>
    </xf>
    <xf numFmtId="0" fontId="56" fillId="15" borderId="0" xfId="0" applyFont="1" applyFill="1" applyAlignment="1" applyProtection="1">
      <alignment/>
      <protection/>
    </xf>
    <xf numFmtId="0" fontId="6" fillId="15" borderId="0" xfId="0" applyFont="1" applyFill="1" applyAlignment="1" applyProtection="1">
      <alignment horizontal="left" vertical="center"/>
      <protection/>
    </xf>
    <xf numFmtId="0" fontId="22" fillId="15" borderId="0" xfId="0" applyFont="1" applyFill="1" applyBorder="1" applyAlignment="1" applyProtection="1">
      <alignment horizontal="center" vertical="center" wrapText="1"/>
      <protection/>
    </xf>
    <xf numFmtId="44" fontId="6" fillId="15" borderId="31" xfId="46" applyFont="1" applyFill="1" applyBorder="1" applyAlignment="1" applyProtection="1">
      <alignment horizontal="center" vertical="center"/>
      <protection/>
    </xf>
    <xf numFmtId="44" fontId="6" fillId="15" borderId="32" xfId="46" applyFont="1" applyFill="1" applyBorder="1" applyAlignment="1" applyProtection="1">
      <alignment horizontal="center" vertical="center"/>
      <protection/>
    </xf>
    <xf numFmtId="44" fontId="6" fillId="15" borderId="0" xfId="46" applyFont="1" applyFill="1" applyBorder="1" applyAlignment="1" applyProtection="1">
      <alignment horizontal="center" vertical="center"/>
      <protection/>
    </xf>
    <xf numFmtId="0" fontId="9" fillId="15" borderId="0" xfId="0" applyFont="1" applyFill="1" applyBorder="1" applyAlignment="1" applyProtection="1">
      <alignment horizontal="center" vertical="center" wrapText="1"/>
      <protection/>
    </xf>
    <xf numFmtId="0" fontId="0" fillId="3" borderId="0" xfId="0" applyFill="1" applyBorder="1" applyAlignment="1" applyProtection="1">
      <alignment/>
      <protection/>
    </xf>
    <xf numFmtId="0" fontId="86" fillId="3" borderId="0" xfId="0" applyFont="1" applyFill="1" applyBorder="1" applyAlignment="1" applyProtection="1">
      <alignment horizontal="center" vertical="center" wrapText="1"/>
      <protection/>
    </xf>
    <xf numFmtId="0" fontId="6" fillId="15" borderId="31" xfId="0" applyFont="1" applyFill="1" applyBorder="1" applyAlignment="1" applyProtection="1">
      <alignment horizontal="left" vertical="center"/>
      <protection/>
    </xf>
    <xf numFmtId="0" fontId="90" fillId="36" borderId="0" xfId="0" applyFont="1" applyFill="1" applyAlignment="1">
      <alignment horizontal="center" vertical="center" wrapText="1"/>
    </xf>
    <xf numFmtId="0" fontId="98" fillId="36" borderId="0" xfId="0" applyFont="1" applyFill="1" applyAlignment="1">
      <alignment/>
    </xf>
    <xf numFmtId="0" fontId="99" fillId="36" borderId="0" xfId="0" applyFont="1" applyFill="1" applyAlignment="1">
      <alignment/>
    </xf>
    <xf numFmtId="0" fontId="100" fillId="38" borderId="38" xfId="0" applyFont="1" applyFill="1" applyBorder="1" applyAlignment="1" applyProtection="1">
      <alignment vertical="center"/>
      <protection/>
    </xf>
    <xf numFmtId="0" fontId="100" fillId="38" borderId="0" xfId="0" applyFont="1" applyFill="1" applyBorder="1" applyAlignment="1" applyProtection="1">
      <alignment horizontal="right" vertical="center"/>
      <protection/>
    </xf>
    <xf numFmtId="0" fontId="100" fillId="38" borderId="0" xfId="0" applyFont="1" applyFill="1" applyBorder="1" applyAlignment="1" applyProtection="1">
      <alignment vertical="center"/>
      <protection/>
    </xf>
    <xf numFmtId="1" fontId="100" fillId="38" borderId="39" xfId="0" applyNumberFormat="1" applyFont="1" applyFill="1" applyBorder="1" applyAlignment="1" applyProtection="1">
      <alignment vertical="center"/>
      <protection/>
    </xf>
    <xf numFmtId="0" fontId="100" fillId="38" borderId="40" xfId="0" applyFont="1" applyFill="1" applyBorder="1" applyAlignment="1" applyProtection="1">
      <alignment vertical="center"/>
      <protection/>
    </xf>
    <xf numFmtId="0" fontId="100" fillId="38" borderId="31" xfId="0" applyFont="1" applyFill="1" applyBorder="1" applyAlignment="1" applyProtection="1">
      <alignment horizontal="right" vertical="center"/>
      <protection/>
    </xf>
    <xf numFmtId="0" fontId="100" fillId="38" borderId="31" xfId="0" applyFont="1" applyFill="1" applyBorder="1" applyAlignment="1" applyProtection="1">
      <alignment vertical="center"/>
      <protection/>
    </xf>
    <xf numFmtId="1" fontId="100" fillId="38" borderId="41" xfId="0" applyNumberFormat="1" applyFont="1" applyFill="1" applyBorder="1" applyAlignment="1" applyProtection="1">
      <alignment vertical="center"/>
      <protection/>
    </xf>
    <xf numFmtId="0" fontId="6" fillId="39" borderId="18" xfId="0" applyFont="1" applyFill="1" applyBorder="1" applyAlignment="1" applyProtection="1">
      <alignment horizontal="center" vertical="center" wrapText="1"/>
      <protection/>
    </xf>
    <xf numFmtId="0" fontId="6" fillId="39" borderId="37" xfId="0" applyFont="1" applyFill="1" applyBorder="1" applyAlignment="1" applyProtection="1">
      <alignment horizontal="center" vertical="center" wrapText="1"/>
      <protection/>
    </xf>
    <xf numFmtId="0" fontId="7" fillId="40" borderId="18" xfId="0" applyFont="1" applyFill="1" applyBorder="1" applyAlignment="1" applyProtection="1">
      <alignment horizontal="center" vertical="center" wrapText="1"/>
      <protection/>
    </xf>
    <xf numFmtId="0" fontId="7" fillId="40" borderId="37" xfId="0" applyFont="1" applyFill="1" applyBorder="1" applyAlignment="1" applyProtection="1">
      <alignment horizontal="center" vertical="center" wrapText="1"/>
      <protection/>
    </xf>
    <xf numFmtId="0" fontId="6" fillId="41" borderId="42" xfId="0" applyFont="1" applyFill="1" applyBorder="1" applyAlignment="1" applyProtection="1">
      <alignment horizontal="center" vertical="center" wrapText="1"/>
      <protection/>
    </xf>
    <xf numFmtId="0" fontId="6" fillId="41" borderId="42" xfId="51" applyFont="1" applyFill="1" applyBorder="1" applyAlignment="1" applyProtection="1">
      <alignment horizontal="center" vertical="center" wrapText="1"/>
      <protection/>
    </xf>
    <xf numFmtId="0" fontId="6" fillId="41" borderId="43" xfId="51" applyFont="1" applyFill="1" applyBorder="1" applyAlignment="1" applyProtection="1">
      <alignment horizontal="center" vertical="center" wrapText="1"/>
      <protection/>
    </xf>
    <xf numFmtId="0" fontId="6" fillId="42" borderId="44" xfId="0" applyFont="1" applyFill="1" applyBorder="1" applyAlignment="1" applyProtection="1">
      <alignment vertical="center" wrapText="1"/>
      <protection/>
    </xf>
    <xf numFmtId="0" fontId="6" fillId="42" borderId="42" xfId="0" applyFont="1" applyFill="1" applyBorder="1" applyAlignment="1" applyProtection="1">
      <alignment horizontal="center" vertical="center" wrapText="1"/>
      <protection/>
    </xf>
    <xf numFmtId="0" fontId="6" fillId="42" borderId="42" xfId="51" applyFont="1" applyFill="1" applyBorder="1" applyAlignment="1" applyProtection="1">
      <alignment horizontal="center" vertical="center" wrapText="1"/>
      <protection/>
    </xf>
    <xf numFmtId="0" fontId="6" fillId="42" borderId="43" xfId="51" applyFont="1" applyFill="1" applyBorder="1" applyAlignment="1" applyProtection="1">
      <alignment horizontal="center" vertical="center" wrapText="1"/>
      <protection/>
    </xf>
    <xf numFmtId="0" fontId="6" fillId="41" borderId="44" xfId="0" applyFont="1" applyFill="1" applyBorder="1" applyAlignment="1" applyProtection="1">
      <alignment horizontal="center" vertical="center" wrapText="1"/>
      <protection/>
    </xf>
    <xf numFmtId="0" fontId="90" fillId="2" borderId="0" xfId="0" applyFont="1" applyFill="1" applyAlignment="1">
      <alignment horizontal="left" vertical="center" wrapText="1"/>
    </xf>
    <xf numFmtId="0" fontId="101" fillId="14" borderId="0" xfId="0" applyFont="1" applyFill="1" applyAlignment="1">
      <alignment horizontal="center" vertical="center" wrapText="1"/>
    </xf>
    <xf numFmtId="0" fontId="101" fillId="36" borderId="0" xfId="0" applyFont="1" applyFill="1" applyAlignment="1" applyProtection="1">
      <alignment horizontal="center" vertical="center" wrapText="1"/>
      <protection/>
    </xf>
    <xf numFmtId="0" fontId="90" fillId="36" borderId="0" xfId="0" applyFont="1" applyFill="1" applyAlignment="1">
      <alignment horizontal="center" vertical="center" wrapText="1"/>
    </xf>
    <xf numFmtId="0" fontId="90" fillId="36" borderId="0" xfId="0" applyFont="1" applyFill="1" applyAlignment="1">
      <alignment horizontal="center" wrapText="1"/>
    </xf>
    <xf numFmtId="0" fontId="86" fillId="36" borderId="0" xfId="0" applyFont="1" applyFill="1" applyAlignment="1">
      <alignment horizontal="center" vertical="center"/>
    </xf>
    <xf numFmtId="0" fontId="95" fillId="36" borderId="0" xfId="0" applyFont="1" applyFill="1" applyAlignment="1" applyProtection="1">
      <alignment horizontal="center" vertical="center" wrapText="1"/>
      <protection/>
    </xf>
    <xf numFmtId="0" fontId="16" fillId="14" borderId="0" xfId="0" applyFont="1" applyFill="1" applyAlignment="1" applyProtection="1">
      <alignment horizontal="center" vertical="center" wrapText="1"/>
      <protection/>
    </xf>
    <xf numFmtId="0" fontId="88" fillId="36" borderId="0" xfId="0" applyFont="1" applyFill="1" applyAlignment="1" applyProtection="1">
      <alignment horizontal="center" vertical="center" wrapText="1"/>
      <protection/>
    </xf>
    <xf numFmtId="0" fontId="9" fillId="25" borderId="37" xfId="0" applyFont="1" applyFill="1" applyBorder="1" applyAlignment="1">
      <alignment horizontal="center" vertical="center"/>
    </xf>
    <xf numFmtId="0" fontId="9" fillId="25" borderId="32" xfId="0" applyFont="1" applyFill="1" applyBorder="1" applyAlignment="1">
      <alignment horizontal="center" vertical="center"/>
    </xf>
    <xf numFmtId="0" fontId="9" fillId="25" borderId="45" xfId="0" applyFont="1" applyFill="1" applyBorder="1" applyAlignment="1">
      <alignment horizontal="center" vertical="center"/>
    </xf>
    <xf numFmtId="0" fontId="101" fillId="33" borderId="0" xfId="0" applyFont="1" applyFill="1" applyAlignment="1" applyProtection="1">
      <alignment horizontal="left" vertical="center"/>
      <protection locked="0"/>
    </xf>
    <xf numFmtId="0" fontId="83" fillId="36" borderId="0" xfId="0" applyFont="1" applyFill="1" applyBorder="1" applyAlignment="1">
      <alignment horizontal="center"/>
    </xf>
    <xf numFmtId="0" fontId="86" fillId="36" borderId="0" xfId="0" applyFont="1" applyFill="1" applyBorder="1" applyAlignment="1">
      <alignment horizontal="center"/>
    </xf>
    <xf numFmtId="0" fontId="3" fillId="36" borderId="21" xfId="0" applyFont="1" applyFill="1" applyBorder="1" applyAlignment="1" applyProtection="1">
      <alignment horizontal="center" vertical="center" wrapText="1"/>
      <protection/>
    </xf>
    <xf numFmtId="0" fontId="3" fillId="36" borderId="46" xfId="0" applyFont="1" applyFill="1" applyBorder="1" applyAlignment="1" applyProtection="1">
      <alignment horizontal="center" vertical="center" wrapText="1"/>
      <protection/>
    </xf>
    <xf numFmtId="0" fontId="3" fillId="36" borderId="22"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3" fillId="36" borderId="47" xfId="0" applyFont="1" applyFill="1" applyBorder="1" applyAlignment="1" applyProtection="1">
      <alignment horizontal="center" vertical="center" wrapText="1"/>
      <protection/>
    </xf>
    <xf numFmtId="0" fontId="3" fillId="36" borderId="24" xfId="0" applyFont="1" applyFill="1" applyBorder="1" applyAlignment="1" applyProtection="1">
      <alignment horizontal="center" vertical="center" wrapText="1"/>
      <protection/>
    </xf>
    <xf numFmtId="0" fontId="86" fillId="8" borderId="0" xfId="0" applyFont="1" applyFill="1" applyAlignment="1" applyProtection="1">
      <alignment horizontal="center" vertical="center"/>
      <protection/>
    </xf>
    <xf numFmtId="0" fontId="87" fillId="8" borderId="21" xfId="0" applyFont="1" applyFill="1" applyBorder="1" applyAlignment="1" applyProtection="1">
      <alignment horizontal="center" vertical="center" wrapText="1"/>
      <protection/>
    </xf>
    <xf numFmtId="0" fontId="87" fillId="8" borderId="22" xfId="0" applyFont="1" applyFill="1" applyBorder="1" applyAlignment="1" applyProtection="1">
      <alignment horizontal="center" vertical="center" wrapText="1"/>
      <protection/>
    </xf>
    <xf numFmtId="0" fontId="87" fillId="8" borderId="23" xfId="0" applyFont="1" applyFill="1" applyBorder="1" applyAlignment="1" applyProtection="1">
      <alignment horizontal="center" vertical="center" wrapText="1"/>
      <protection/>
    </xf>
    <xf numFmtId="0" fontId="87" fillId="8" borderId="24" xfId="0" applyFont="1" applyFill="1" applyBorder="1" applyAlignment="1" applyProtection="1">
      <alignment horizontal="center" vertical="center" wrapText="1"/>
      <protection/>
    </xf>
    <xf numFmtId="0" fontId="14" fillId="19" borderId="0" xfId="51" applyFont="1" applyFill="1" applyBorder="1" applyAlignment="1">
      <alignment horizontal="center" vertical="center" wrapText="1"/>
    </xf>
    <xf numFmtId="0" fontId="101" fillId="36" borderId="0" xfId="0" applyFont="1" applyFill="1" applyBorder="1" applyAlignment="1" applyProtection="1">
      <alignment horizontal="center" vertical="center"/>
      <protection/>
    </xf>
    <xf numFmtId="0" fontId="3" fillId="7" borderId="21" xfId="0" applyFont="1" applyFill="1" applyBorder="1" applyAlignment="1" applyProtection="1">
      <alignment horizontal="center" vertical="center" wrapText="1"/>
      <protection/>
    </xf>
    <xf numFmtId="0" fontId="96" fillId="7" borderId="46" xfId="0" applyFont="1" applyFill="1" applyBorder="1" applyAlignment="1" applyProtection="1">
      <alignment horizontal="center" vertical="center" wrapText="1"/>
      <protection/>
    </xf>
    <xf numFmtId="0" fontId="96" fillId="7" borderId="22" xfId="0" applyFont="1" applyFill="1" applyBorder="1" applyAlignment="1" applyProtection="1">
      <alignment horizontal="center" vertical="center" wrapText="1"/>
      <protection/>
    </xf>
    <xf numFmtId="0" fontId="96" fillId="7" borderId="23" xfId="0" applyFont="1" applyFill="1" applyBorder="1" applyAlignment="1" applyProtection="1">
      <alignment horizontal="center" vertical="center" wrapText="1"/>
      <protection/>
    </xf>
    <xf numFmtId="0" fontId="96" fillId="7" borderId="47" xfId="0" applyFont="1" applyFill="1" applyBorder="1" applyAlignment="1" applyProtection="1">
      <alignment horizontal="center" vertical="center" wrapText="1"/>
      <protection/>
    </xf>
    <xf numFmtId="0" fontId="96" fillId="7" borderId="24" xfId="0" applyFont="1" applyFill="1" applyBorder="1" applyAlignment="1" applyProtection="1">
      <alignment horizontal="center" vertical="center" wrapText="1"/>
      <protection/>
    </xf>
    <xf numFmtId="0" fontId="7" fillId="8" borderId="21" xfId="51" applyFont="1" applyFill="1" applyBorder="1" applyAlignment="1" applyProtection="1">
      <alignment horizontal="center" vertical="center" wrapText="1"/>
      <protection/>
    </xf>
    <xf numFmtId="0" fontId="7" fillId="8" borderId="22" xfId="51" applyFont="1" applyFill="1" applyBorder="1" applyAlignment="1" applyProtection="1">
      <alignment horizontal="center" vertical="center" wrapText="1"/>
      <protection/>
    </xf>
    <xf numFmtId="0" fontId="7" fillId="8" borderId="23" xfId="51" applyFont="1" applyFill="1" applyBorder="1" applyAlignment="1" applyProtection="1">
      <alignment horizontal="center" vertical="center" wrapText="1"/>
      <protection/>
    </xf>
    <xf numFmtId="0" fontId="7" fillId="8" borderId="24" xfId="51" applyFont="1" applyFill="1" applyBorder="1" applyAlignment="1" applyProtection="1">
      <alignment horizontal="center" vertical="center" wrapText="1"/>
      <protection/>
    </xf>
    <xf numFmtId="0" fontId="87" fillId="36" borderId="0" xfId="0" applyFont="1" applyFill="1" applyBorder="1" applyAlignment="1" applyProtection="1">
      <alignment horizontal="center" vertical="center" wrapText="1"/>
      <protection/>
    </xf>
    <xf numFmtId="0" fontId="84" fillId="36" borderId="0" xfId="0" applyFont="1" applyFill="1" applyBorder="1" applyAlignment="1">
      <alignment horizontal="center"/>
    </xf>
    <xf numFmtId="0" fontId="15" fillId="4" borderId="21" xfId="0" applyFont="1" applyFill="1" applyBorder="1" applyAlignment="1" applyProtection="1">
      <alignment horizontal="center" vertical="center" wrapText="1"/>
      <protection/>
    </xf>
    <xf numFmtId="0" fontId="15" fillId="4" borderId="46" xfId="0" applyFont="1" applyFill="1" applyBorder="1" applyAlignment="1" applyProtection="1">
      <alignment horizontal="center" vertical="center" wrapText="1"/>
      <protection/>
    </xf>
    <xf numFmtId="0" fontId="15" fillId="4" borderId="22" xfId="0" applyFont="1" applyFill="1" applyBorder="1" applyAlignment="1" applyProtection="1">
      <alignment horizontal="center" vertical="center" wrapText="1"/>
      <protection/>
    </xf>
    <xf numFmtId="0" fontId="15" fillId="4" borderId="23" xfId="0" applyFont="1" applyFill="1" applyBorder="1" applyAlignment="1" applyProtection="1">
      <alignment horizontal="center" vertical="center" wrapText="1"/>
      <protection/>
    </xf>
    <xf numFmtId="0" fontId="15" fillId="4" borderId="47" xfId="0" applyFont="1" applyFill="1" applyBorder="1" applyAlignment="1" applyProtection="1">
      <alignment horizontal="center" vertical="center" wrapText="1"/>
      <protection/>
    </xf>
    <xf numFmtId="0" fontId="15" fillId="4" borderId="24" xfId="0" applyFont="1" applyFill="1" applyBorder="1" applyAlignment="1" applyProtection="1">
      <alignment horizontal="center" vertical="center" wrapText="1"/>
      <protection/>
    </xf>
    <xf numFmtId="0" fontId="101" fillId="36" borderId="0" xfId="0" applyFont="1" applyFill="1" applyAlignment="1" applyProtection="1">
      <alignment horizontal="center" vertical="center"/>
      <protection/>
    </xf>
    <xf numFmtId="0" fontId="14" fillId="16" borderId="0" xfId="51" applyFont="1" applyFill="1" applyBorder="1" applyAlignment="1">
      <alignment horizontal="center" vertical="center" wrapText="1"/>
    </xf>
    <xf numFmtId="0" fontId="9" fillId="22" borderId="37" xfId="0" applyFont="1" applyFill="1" applyBorder="1" applyAlignment="1">
      <alignment horizontal="center" vertical="center"/>
    </xf>
    <xf numFmtId="0" fontId="9" fillId="22" borderId="32" xfId="0" applyFont="1" applyFill="1" applyBorder="1" applyAlignment="1">
      <alignment horizontal="center" vertical="center"/>
    </xf>
    <xf numFmtId="0" fontId="9" fillId="22" borderId="45" xfId="0" applyFont="1" applyFill="1" applyBorder="1" applyAlignment="1">
      <alignment horizontal="center" vertical="center"/>
    </xf>
    <xf numFmtId="0" fontId="15" fillId="36" borderId="10" xfId="0" applyFont="1" applyFill="1" applyBorder="1" applyAlignment="1" applyProtection="1">
      <alignment horizontal="center" vertical="center" wrapText="1"/>
      <protection/>
    </xf>
    <xf numFmtId="0" fontId="15" fillId="36" borderId="11" xfId="0" applyFont="1" applyFill="1" applyBorder="1" applyAlignment="1" applyProtection="1">
      <alignment horizontal="center" vertical="center" wrapText="1"/>
      <protection/>
    </xf>
    <xf numFmtId="0" fontId="15" fillId="36" borderId="48" xfId="0" applyFont="1" applyFill="1" applyBorder="1" applyAlignment="1" applyProtection="1">
      <alignment horizontal="center" vertical="center" wrapText="1"/>
      <protection/>
    </xf>
    <xf numFmtId="0" fontId="86" fillId="3" borderId="42" xfId="0" applyFont="1" applyFill="1" applyBorder="1" applyAlignment="1" applyProtection="1">
      <alignment horizontal="center" vertical="center" wrapText="1"/>
      <protection/>
    </xf>
    <xf numFmtId="0" fontId="16" fillId="3" borderId="21" xfId="0" applyFont="1" applyFill="1" applyBorder="1" applyAlignment="1" applyProtection="1">
      <alignment horizontal="center" vertical="center" wrapText="1"/>
      <protection/>
    </xf>
    <xf numFmtId="0" fontId="15" fillId="3" borderId="46" xfId="0" applyFont="1" applyFill="1" applyBorder="1" applyAlignment="1" applyProtection="1">
      <alignment horizontal="center" vertical="center" wrapText="1"/>
      <protection/>
    </xf>
    <xf numFmtId="0" fontId="15" fillId="3" borderId="22" xfId="0" applyFont="1" applyFill="1" applyBorder="1" applyAlignment="1" applyProtection="1">
      <alignment horizontal="center" vertical="center" wrapText="1"/>
      <protection/>
    </xf>
    <xf numFmtId="0" fontId="15" fillId="3" borderId="23" xfId="0" applyFont="1" applyFill="1" applyBorder="1" applyAlignment="1" applyProtection="1">
      <alignment horizontal="center" vertical="center" wrapText="1"/>
      <protection/>
    </xf>
    <xf numFmtId="0" fontId="15" fillId="3" borderId="47" xfId="0" applyFont="1" applyFill="1" applyBorder="1" applyAlignment="1" applyProtection="1">
      <alignment horizontal="center" vertical="center" wrapText="1"/>
      <protection/>
    </xf>
    <xf numFmtId="0" fontId="15" fillId="3" borderId="24" xfId="0" applyFont="1" applyFill="1" applyBorder="1" applyAlignment="1" applyProtection="1">
      <alignment horizontal="center" vertical="center" wrapText="1"/>
      <protection/>
    </xf>
    <xf numFmtId="0" fontId="86" fillId="36" borderId="0" xfId="0" applyFont="1" applyFill="1" applyAlignment="1" applyProtection="1">
      <alignment horizontal="center" vertical="center"/>
      <protection/>
    </xf>
    <xf numFmtId="0" fontId="86" fillId="3" borderId="0" xfId="0" applyFont="1" applyFill="1" applyBorder="1" applyAlignment="1" applyProtection="1">
      <alignment horizontal="right" vertical="center" wrapText="1"/>
      <protection/>
    </xf>
    <xf numFmtId="0" fontId="102" fillId="36" borderId="0" xfId="0" applyFont="1" applyFill="1" applyBorder="1" applyAlignment="1" applyProtection="1">
      <alignment horizontal="center" vertical="center" wrapText="1"/>
      <protection/>
    </xf>
    <xf numFmtId="0" fontId="103" fillId="36" borderId="0" xfId="0" applyFont="1" applyFill="1" applyBorder="1" applyAlignment="1" applyProtection="1">
      <alignment horizontal="center" vertical="center" wrapText="1"/>
      <protection/>
    </xf>
    <xf numFmtId="0" fontId="61" fillId="15" borderId="0" xfId="0" applyFont="1" applyFill="1" applyAlignment="1" applyProtection="1">
      <alignment horizontal="center" vertical="center"/>
      <protection/>
    </xf>
    <xf numFmtId="0" fontId="6" fillId="15" borderId="0" xfId="0" applyFont="1" applyFill="1" applyBorder="1" applyAlignment="1" applyProtection="1">
      <alignment horizontal="center" vertical="center" wrapText="1"/>
      <protection/>
    </xf>
    <xf numFmtId="0" fontId="104" fillId="36" borderId="0" xfId="0" applyFont="1" applyFill="1" applyBorder="1" applyAlignment="1" applyProtection="1">
      <alignment horizontal="left" wrapText="1"/>
      <protection/>
    </xf>
    <xf numFmtId="0" fontId="6" fillId="15" borderId="0" xfId="0" applyFont="1" applyFill="1" applyAlignment="1" applyProtection="1">
      <alignment horizontal="left" vertical="center"/>
      <protection/>
    </xf>
    <xf numFmtId="0" fontId="105" fillId="33" borderId="0" xfId="0" applyNumberFormat="1" applyFont="1" applyFill="1" applyAlignment="1" applyProtection="1">
      <alignment horizontal="left" vertical="center"/>
      <protection locked="0"/>
    </xf>
    <xf numFmtId="0" fontId="16" fillId="2" borderId="10" xfId="0" applyFont="1" applyFill="1" applyBorder="1" applyAlignment="1" applyProtection="1">
      <alignment horizontal="center" vertical="center" wrapText="1"/>
      <protection/>
    </xf>
    <xf numFmtId="0" fontId="15" fillId="2" borderId="11" xfId="0" applyFont="1" applyFill="1" applyBorder="1" applyAlignment="1" applyProtection="1">
      <alignment horizontal="center" vertical="center" wrapText="1"/>
      <protection/>
    </xf>
    <xf numFmtId="0" fontId="15" fillId="2" borderId="48" xfId="0" applyFont="1" applyFill="1" applyBorder="1" applyAlignment="1" applyProtection="1">
      <alignment horizontal="center" vertical="center" wrapText="1"/>
      <protection/>
    </xf>
    <xf numFmtId="0" fontId="86" fillId="36" borderId="0" xfId="0" applyFont="1" applyFill="1" applyBorder="1" applyAlignment="1" applyProtection="1">
      <alignment horizontal="right" vertical="center" wrapText="1"/>
      <protection/>
    </xf>
    <xf numFmtId="0" fontId="87" fillId="36" borderId="46" xfId="0" applyFont="1" applyFill="1" applyBorder="1" applyAlignment="1">
      <alignment horizontal="center"/>
    </xf>
    <xf numFmtId="0" fontId="105" fillId="33" borderId="21" xfId="0" applyFont="1" applyFill="1" applyBorder="1" applyAlignment="1" applyProtection="1">
      <alignment horizontal="center"/>
      <protection locked="0"/>
    </xf>
    <xf numFmtId="0" fontId="105" fillId="33" borderId="46" xfId="0" applyFont="1" applyFill="1" applyBorder="1" applyAlignment="1" applyProtection="1">
      <alignment horizontal="center"/>
      <protection locked="0"/>
    </xf>
    <xf numFmtId="0" fontId="105" fillId="33" borderId="22" xfId="0" applyFont="1" applyFill="1" applyBorder="1" applyAlignment="1" applyProtection="1">
      <alignment horizontal="center"/>
      <protection locked="0"/>
    </xf>
    <xf numFmtId="0" fontId="105" fillId="33" borderId="19" xfId="0" applyFont="1" applyFill="1" applyBorder="1" applyAlignment="1" applyProtection="1">
      <alignment horizontal="center"/>
      <protection locked="0"/>
    </xf>
    <xf numFmtId="0" fontId="105" fillId="33" borderId="0" xfId="0" applyFont="1" applyFill="1" applyBorder="1" applyAlignment="1" applyProtection="1">
      <alignment horizontal="center"/>
      <protection locked="0"/>
    </xf>
    <xf numFmtId="0" fontId="105" fillId="33" borderId="20" xfId="0" applyFont="1" applyFill="1" applyBorder="1" applyAlignment="1" applyProtection="1">
      <alignment horizontal="center"/>
      <protection locked="0"/>
    </xf>
    <xf numFmtId="0" fontId="105" fillId="33" borderId="23" xfId="0" applyFont="1" applyFill="1" applyBorder="1" applyAlignment="1" applyProtection="1">
      <alignment horizontal="center"/>
      <protection locked="0"/>
    </xf>
    <xf numFmtId="0" fontId="105" fillId="33" borderId="47" xfId="0" applyFont="1" applyFill="1" applyBorder="1" applyAlignment="1" applyProtection="1">
      <alignment horizontal="center"/>
      <protection locked="0"/>
    </xf>
    <xf numFmtId="0" fontId="105" fillId="33" borderId="24" xfId="0" applyFont="1" applyFill="1" applyBorder="1" applyAlignment="1" applyProtection="1">
      <alignment horizontal="center"/>
      <protection locked="0"/>
    </xf>
    <xf numFmtId="0" fontId="10" fillId="33" borderId="11" xfId="51" applyFont="1" applyFill="1" applyBorder="1" applyAlignment="1" applyProtection="1">
      <alignment horizontal="center" vertical="center" wrapText="1"/>
      <protection locked="0"/>
    </xf>
    <xf numFmtId="0" fontId="6" fillId="8" borderId="10" xfId="51" applyFont="1" applyFill="1" applyBorder="1" applyAlignment="1">
      <alignment horizontal="center" vertical="center" wrapText="1"/>
    </xf>
    <xf numFmtId="0" fontId="6" fillId="8" borderId="11" xfId="51" applyFont="1" applyFill="1" applyBorder="1" applyAlignment="1">
      <alignment horizontal="center" vertical="center" wrapText="1"/>
    </xf>
    <xf numFmtId="0" fontId="6" fillId="8" borderId="12" xfId="51" applyFont="1" applyFill="1" applyBorder="1" applyAlignment="1">
      <alignment horizontal="center" vertical="center" wrapText="1"/>
    </xf>
    <xf numFmtId="0" fontId="86" fillId="36" borderId="0" xfId="0" applyFont="1" applyFill="1" applyBorder="1" applyAlignment="1" applyProtection="1">
      <alignment horizontal="right" vertical="center"/>
      <protection/>
    </xf>
    <xf numFmtId="0" fontId="86" fillId="36" borderId="20" xfId="0" applyFont="1" applyFill="1" applyBorder="1" applyAlignment="1" applyProtection="1">
      <alignment horizontal="right" vertical="center"/>
      <protection/>
    </xf>
    <xf numFmtId="0" fontId="86" fillId="36" borderId="20" xfId="0" applyFont="1" applyFill="1" applyBorder="1" applyAlignment="1" applyProtection="1">
      <alignment horizontal="right"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b/>
        <i val="0"/>
      </font>
      <fill>
        <patternFill>
          <bgColor theme="9" tint="0.7999799847602844"/>
        </patternFill>
      </fill>
    </dxf>
    <dxf>
      <font>
        <color rgb="FF9C0006"/>
      </font>
      <fill>
        <patternFill>
          <bgColor rgb="FFFFC7CE"/>
        </patternFill>
      </fill>
    </dxf>
    <dxf>
      <font>
        <b/>
        <i val="0"/>
      </font>
      <fill>
        <patternFill>
          <bgColor theme="9" tint="0.7999799847602844"/>
        </patternFill>
      </fill>
    </dxf>
    <dxf>
      <font>
        <color rgb="FF9C0006"/>
      </font>
      <fill>
        <patternFill>
          <bgColor rgb="FFFFC7CE"/>
        </patternFill>
      </fill>
    </dxf>
    <dxf>
      <font>
        <color rgb="FF9C0006"/>
      </font>
      <fill>
        <patternFill>
          <bgColor rgb="FFFFC7CE"/>
        </patternFill>
      </fill>
      <border/>
    </dxf>
    <dxf>
      <font>
        <b/>
        <i val="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533400</xdr:colOff>
      <xdr:row>2</xdr:row>
      <xdr:rowOff>180975</xdr:rowOff>
    </xdr:from>
    <xdr:to>
      <xdr:col>0</xdr:col>
      <xdr:colOff>1323975</xdr:colOff>
      <xdr:row>2</xdr:row>
      <xdr:rowOff>914400</xdr:rowOff>
    </xdr:to>
    <xdr:pic>
      <xdr:nvPicPr>
        <xdr:cNvPr id="1" name="Image 9"/>
        <xdr:cNvPicPr preferRelativeResize="1">
          <a:picLocks noChangeAspect="1"/>
        </xdr:cNvPicPr>
      </xdr:nvPicPr>
      <xdr:blipFill>
        <a:blip r:embed="rId1"/>
        <a:stretch>
          <a:fillRect/>
        </a:stretch>
      </xdr:blipFill>
      <xdr:spPr>
        <a:xfrm>
          <a:off x="533400" y="1123950"/>
          <a:ext cx="79057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8</xdr:col>
      <xdr:colOff>0</xdr:colOff>
      <xdr:row>9</xdr:row>
      <xdr:rowOff>0</xdr:rowOff>
    </xdr:to>
    <xdr:sp>
      <xdr:nvSpPr>
        <xdr:cNvPr id="1" name="Connecteur : en angle 2"/>
        <xdr:cNvSpPr>
          <a:spLocks/>
        </xdr:cNvSpPr>
      </xdr:nvSpPr>
      <xdr:spPr>
        <a:xfrm>
          <a:off x="10086975" y="4000500"/>
          <a:ext cx="942975" cy="2571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13</xdr:col>
      <xdr:colOff>1990725</xdr:colOff>
      <xdr:row>5</xdr:row>
      <xdr:rowOff>371475</xdr:rowOff>
    </xdr:from>
    <xdr:ext cx="6477000" cy="571500"/>
    <xdr:sp>
      <xdr:nvSpPr>
        <xdr:cNvPr id="2" name="Rectangle 5"/>
        <xdr:cNvSpPr>
          <a:spLocks/>
        </xdr:cNvSpPr>
      </xdr:nvSpPr>
      <xdr:spPr>
        <a:xfrm rot="20445476">
          <a:off x="17068800" y="3390900"/>
          <a:ext cx="6477000" cy="571500"/>
        </a:xfrm>
        <a:prstGeom prst="rect">
          <a:avLst/>
        </a:prstGeom>
        <a:noFill/>
        <a:ln w="9525" cmpd="sng">
          <a:noFill/>
        </a:ln>
      </xdr:spPr>
      <xdr:txBody>
        <a:bodyPr vertOverflow="clip" wrap="square"/>
        <a:p>
          <a:pPr algn="ctr">
            <a:defRPr/>
          </a:pPr>
          <a:r>
            <a:rPr lang="en-US" cap="none" sz="3600" b="0" i="1" u="none" baseline="0">
              <a:solidFill>
                <a:srgbClr val="000000"/>
              </a:solidFill>
            </a:rPr>
            <a:t>Réservé</a:t>
          </a:r>
          <a:r>
            <a:rPr lang="en-US" cap="none" sz="3600" b="0" i="1" u="none" baseline="0">
              <a:solidFill>
                <a:srgbClr val="000000"/>
              </a:solidFill>
            </a:rPr>
            <a:t> au CDG49</a:t>
          </a:r>
        </a:p>
      </xdr:txBody>
    </xdr:sp>
    <xdr:clientData/>
  </xdr:oneCellAnchor>
  <xdr:twoCellAnchor editAs="oneCell">
    <xdr:from>
      <xdr:col>1</xdr:col>
      <xdr:colOff>85725</xdr:colOff>
      <xdr:row>2</xdr:row>
      <xdr:rowOff>180975</xdr:rowOff>
    </xdr:from>
    <xdr:to>
      <xdr:col>1</xdr:col>
      <xdr:colOff>1257300</xdr:colOff>
      <xdr:row>2</xdr:row>
      <xdr:rowOff>1257300</xdr:rowOff>
    </xdr:to>
    <xdr:pic>
      <xdr:nvPicPr>
        <xdr:cNvPr id="3" name="Image 9"/>
        <xdr:cNvPicPr preferRelativeResize="1">
          <a:picLocks noChangeAspect="1"/>
        </xdr:cNvPicPr>
      </xdr:nvPicPr>
      <xdr:blipFill>
        <a:blip r:embed="rId1"/>
        <a:stretch>
          <a:fillRect/>
        </a:stretch>
      </xdr:blipFill>
      <xdr:spPr>
        <a:xfrm>
          <a:off x="1447800" y="1257300"/>
          <a:ext cx="1181100" cy="1076325"/>
        </a:xfrm>
        <a:prstGeom prst="rect">
          <a:avLst/>
        </a:prstGeom>
        <a:noFill/>
        <a:ln w="9525" cmpd="sng">
          <a:noFill/>
        </a:ln>
      </xdr:spPr>
    </xdr:pic>
    <xdr:clientData/>
  </xdr:twoCellAnchor>
  <xdr:twoCellAnchor editAs="oneCell">
    <xdr:from>
      <xdr:col>13</xdr:col>
      <xdr:colOff>838200</xdr:colOff>
      <xdr:row>2</xdr:row>
      <xdr:rowOff>276225</xdr:rowOff>
    </xdr:from>
    <xdr:to>
      <xdr:col>13</xdr:col>
      <xdr:colOff>1990725</xdr:colOff>
      <xdr:row>2</xdr:row>
      <xdr:rowOff>1352550</xdr:rowOff>
    </xdr:to>
    <xdr:pic>
      <xdr:nvPicPr>
        <xdr:cNvPr id="4" name="Image 9"/>
        <xdr:cNvPicPr preferRelativeResize="1">
          <a:picLocks noChangeAspect="1"/>
        </xdr:cNvPicPr>
      </xdr:nvPicPr>
      <xdr:blipFill>
        <a:blip r:embed="rId1"/>
        <a:stretch>
          <a:fillRect/>
        </a:stretch>
      </xdr:blipFill>
      <xdr:spPr>
        <a:xfrm>
          <a:off x="15916275" y="1352550"/>
          <a:ext cx="1152525" cy="1076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8</xdr:col>
      <xdr:colOff>0</xdr:colOff>
      <xdr:row>9</xdr:row>
      <xdr:rowOff>0</xdr:rowOff>
    </xdr:to>
    <xdr:sp>
      <xdr:nvSpPr>
        <xdr:cNvPr id="1" name="Connecteur : en angle 3"/>
        <xdr:cNvSpPr>
          <a:spLocks/>
        </xdr:cNvSpPr>
      </xdr:nvSpPr>
      <xdr:spPr>
        <a:xfrm>
          <a:off x="10353675" y="3838575"/>
          <a:ext cx="942975" cy="257175"/>
        </a:xfrm>
        <a:prstGeom prst="bentConnector3">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13</xdr:col>
      <xdr:colOff>1057275</xdr:colOff>
      <xdr:row>5</xdr:row>
      <xdr:rowOff>247650</xdr:rowOff>
    </xdr:from>
    <xdr:ext cx="6600825" cy="561975"/>
    <xdr:sp>
      <xdr:nvSpPr>
        <xdr:cNvPr id="2" name="Rectangle 5"/>
        <xdr:cNvSpPr>
          <a:spLocks/>
        </xdr:cNvSpPr>
      </xdr:nvSpPr>
      <xdr:spPr>
        <a:xfrm rot="20445476">
          <a:off x="16182975" y="3105150"/>
          <a:ext cx="6600825" cy="561975"/>
        </a:xfrm>
        <a:prstGeom prst="rect">
          <a:avLst/>
        </a:prstGeom>
        <a:noFill/>
        <a:ln w="9525" cmpd="sng">
          <a:noFill/>
        </a:ln>
      </xdr:spPr>
      <xdr:txBody>
        <a:bodyPr vertOverflow="clip" wrap="square"/>
        <a:p>
          <a:pPr algn="ctr">
            <a:defRPr/>
          </a:pPr>
          <a:r>
            <a:rPr lang="en-US" cap="none" sz="3600" b="0" i="1" u="none" baseline="0">
              <a:solidFill>
                <a:srgbClr val="000000"/>
              </a:solidFill>
            </a:rPr>
            <a:t>Réservé</a:t>
          </a:r>
          <a:r>
            <a:rPr lang="en-US" cap="none" sz="3600" b="0" i="1" u="none" baseline="0">
              <a:solidFill>
                <a:srgbClr val="000000"/>
              </a:solidFill>
            </a:rPr>
            <a:t> au CDG49</a:t>
          </a:r>
        </a:p>
      </xdr:txBody>
    </xdr:sp>
    <xdr:clientData/>
  </xdr:oneCellAnchor>
  <xdr:twoCellAnchor editAs="oneCell">
    <xdr:from>
      <xdr:col>1</xdr:col>
      <xdr:colOff>247650</xdr:colOff>
      <xdr:row>2</xdr:row>
      <xdr:rowOff>152400</xdr:rowOff>
    </xdr:from>
    <xdr:to>
      <xdr:col>1</xdr:col>
      <xdr:colOff>1285875</xdr:colOff>
      <xdr:row>2</xdr:row>
      <xdr:rowOff>1266825</xdr:rowOff>
    </xdr:to>
    <xdr:pic>
      <xdr:nvPicPr>
        <xdr:cNvPr id="3" name="Image 7"/>
        <xdr:cNvPicPr preferRelativeResize="1">
          <a:picLocks noChangeAspect="1"/>
        </xdr:cNvPicPr>
      </xdr:nvPicPr>
      <xdr:blipFill>
        <a:blip r:embed="rId1"/>
        <a:stretch>
          <a:fillRect/>
        </a:stretch>
      </xdr:blipFill>
      <xdr:spPr>
        <a:xfrm>
          <a:off x="1619250" y="1095375"/>
          <a:ext cx="1038225" cy="1114425"/>
        </a:xfrm>
        <a:prstGeom prst="rect">
          <a:avLst/>
        </a:prstGeom>
        <a:noFill/>
        <a:ln w="9525" cmpd="sng">
          <a:noFill/>
        </a:ln>
      </xdr:spPr>
    </xdr:pic>
    <xdr:clientData/>
  </xdr:twoCellAnchor>
  <xdr:twoCellAnchor editAs="oneCell">
    <xdr:from>
      <xdr:col>13</xdr:col>
      <xdr:colOff>323850</xdr:colOff>
      <xdr:row>2</xdr:row>
      <xdr:rowOff>190500</xdr:rowOff>
    </xdr:from>
    <xdr:to>
      <xdr:col>13</xdr:col>
      <xdr:colOff>1362075</xdr:colOff>
      <xdr:row>2</xdr:row>
      <xdr:rowOff>1304925</xdr:rowOff>
    </xdr:to>
    <xdr:pic>
      <xdr:nvPicPr>
        <xdr:cNvPr id="4" name="Image 7"/>
        <xdr:cNvPicPr preferRelativeResize="1">
          <a:picLocks noChangeAspect="1"/>
        </xdr:cNvPicPr>
      </xdr:nvPicPr>
      <xdr:blipFill>
        <a:blip r:embed="rId1"/>
        <a:stretch>
          <a:fillRect/>
        </a:stretch>
      </xdr:blipFill>
      <xdr:spPr>
        <a:xfrm>
          <a:off x="15449550" y="1133475"/>
          <a:ext cx="1038225" cy="1114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7</xdr:row>
      <xdr:rowOff>0</xdr:rowOff>
    </xdr:from>
    <xdr:ext cx="6115050" cy="1819275"/>
    <xdr:sp>
      <xdr:nvSpPr>
        <xdr:cNvPr id="1" name="ZoneTexte 5"/>
        <xdr:cNvSpPr txBox="1">
          <a:spLocks noChangeArrowheads="1"/>
        </xdr:cNvSpPr>
      </xdr:nvSpPr>
      <xdr:spPr>
        <a:xfrm>
          <a:off x="0" y="2809875"/>
          <a:ext cx="6115050" cy="1819275"/>
        </a:xfrm>
        <a:prstGeom prst="rect">
          <a:avLst/>
        </a:prstGeom>
        <a:solidFill>
          <a:srgbClr val="F2DCDB"/>
        </a:solid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Références juridiques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2016-596 ; 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88-547 ; Vu le Décret n</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2010-329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L'agent</a:t>
          </a:r>
          <a:r>
            <a:rPr lang="en-US" cap="none" sz="1050" b="0" i="0" u="none" baseline="0">
              <a:solidFill>
                <a:srgbClr val="000000"/>
              </a:solidFill>
              <a:latin typeface="Arial"/>
              <a:ea typeface="Arial"/>
              <a:cs typeface="Arial"/>
            </a:rPr>
            <a:t> doit :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justifier de </a:t>
          </a:r>
          <a:r>
            <a:rPr lang="en-US" cap="none" sz="1050" b="1" i="0" u="none" baseline="0">
              <a:solidFill>
                <a:srgbClr val="000000"/>
              </a:solidFill>
              <a:latin typeface="Arial"/>
              <a:ea typeface="Arial"/>
              <a:cs typeface="Arial"/>
            </a:rPr>
            <a:t>6 mois de services effectifs </a:t>
          </a:r>
          <a:r>
            <a:rPr lang="en-US" cap="none" sz="1050" b="0" i="0" u="none" baseline="0">
              <a:solidFill>
                <a:srgbClr val="000000"/>
              </a:solidFill>
              <a:latin typeface="Arial"/>
              <a:ea typeface="Arial"/>
              <a:cs typeface="Arial"/>
            </a:rPr>
            <a:t>en qualité d'agent public </a:t>
          </a:r>
          <a:r>
            <a:rPr lang="en-US" cap="none" sz="1050" b="1" i="0" u="none" baseline="0">
              <a:solidFill>
                <a:srgbClr val="000000"/>
              </a:solidFill>
              <a:latin typeface="Arial"/>
              <a:ea typeface="Arial"/>
              <a:cs typeface="Arial"/>
            </a:rPr>
            <a:t>contractuel</a:t>
          </a:r>
          <a:r>
            <a:rPr lang="en-US" cap="none" sz="1050" b="0" i="0" u="none" baseline="0">
              <a:solidFill>
                <a:srgbClr val="000000"/>
              </a:solidFill>
              <a:latin typeface="Arial"/>
              <a:ea typeface="Arial"/>
              <a:cs typeface="Arial"/>
            </a:rPr>
            <a:t> pendant les </a:t>
          </a:r>
          <a:r>
            <a:rPr lang="en-US" cap="none" sz="1050" b="1" i="0" u="none" baseline="0">
              <a:solidFill>
                <a:srgbClr val="000000"/>
              </a:solidFill>
              <a:latin typeface="Arial"/>
              <a:ea typeface="Arial"/>
              <a:cs typeface="Arial"/>
            </a:rPr>
            <a:t>12 mois </a:t>
          </a:r>
          <a:r>
            <a:rPr lang="en-US" cap="none" sz="1050" b="0" i="0" u="none" baseline="0">
              <a:solidFill>
                <a:srgbClr val="000000"/>
              </a:solidFill>
              <a:latin typeface="Arial"/>
              <a:ea typeface="Arial"/>
              <a:cs typeface="Arial"/>
            </a:rPr>
            <a:t>précédant</a:t>
          </a:r>
          <a:r>
            <a:rPr lang="en-US" cap="none" sz="1050" b="0" i="0" u="none" baseline="0">
              <a:solidFill>
                <a:srgbClr val="000000"/>
              </a:solidFill>
              <a:latin typeface="Arial"/>
              <a:ea typeface="Arial"/>
              <a:cs typeface="Arial"/>
            </a:rPr>
            <a:t> sa nomination stagiaire (pas obligatoirement des services continus) ;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l'indice brut déterminé </a:t>
          </a:r>
          <a:r>
            <a:rPr lang="en-US" cap="none" sz="1050" b="1" i="0" u="none" baseline="0">
              <a:solidFill>
                <a:srgbClr val="000000"/>
              </a:solidFill>
              <a:latin typeface="Arial"/>
              <a:ea typeface="Arial"/>
              <a:cs typeface="Arial"/>
            </a:rPr>
            <a:t>ne peut excéder l'indice brut afférent au dernier échelon</a:t>
          </a:r>
          <a:r>
            <a:rPr lang="en-US" cap="none" sz="1050" b="0" i="0" u="none" baseline="0">
              <a:solidFill>
                <a:srgbClr val="000000"/>
              </a:solidFill>
              <a:latin typeface="Arial"/>
              <a:ea typeface="Arial"/>
              <a:cs typeface="Arial"/>
            </a:rPr>
            <a:t> du grade dans lequel il est classé ;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opter pour la </a:t>
          </a:r>
          <a:r>
            <a:rPr lang="en-US" cap="none" sz="1050" b="1" i="0" u="none" baseline="0">
              <a:solidFill>
                <a:srgbClr val="000000"/>
              </a:solidFill>
              <a:latin typeface="Arial"/>
              <a:ea typeface="Arial"/>
              <a:cs typeface="Arial"/>
            </a:rPr>
            <a:t>reprise des services publics</a:t>
          </a:r>
          <a:r>
            <a:rPr lang="en-US" cap="none" sz="1050" b="0" i="0" u="none" baseline="0">
              <a:solidFill>
                <a:srgbClr val="000000"/>
              </a:solidFill>
              <a:latin typeface="Arial"/>
              <a:ea typeface="Arial"/>
              <a:cs typeface="Arial"/>
            </a:rPr>
            <a:t>.</a:t>
          </a:r>
        </a:p>
      </xdr:txBody>
    </xdr:sp>
    <xdr:clientData/>
  </xdr:oneCellAnchor>
  <xdr:twoCellAnchor editAs="oneCell">
    <xdr:from>
      <xdr:col>1</xdr:col>
      <xdr:colOff>276225</xdr:colOff>
      <xdr:row>2</xdr:row>
      <xdr:rowOff>19050</xdr:rowOff>
    </xdr:from>
    <xdr:to>
      <xdr:col>1</xdr:col>
      <xdr:colOff>1019175</xdr:colOff>
      <xdr:row>2</xdr:row>
      <xdr:rowOff>895350</xdr:rowOff>
    </xdr:to>
    <xdr:pic>
      <xdr:nvPicPr>
        <xdr:cNvPr id="2" name="Image 7"/>
        <xdr:cNvPicPr preferRelativeResize="1">
          <a:picLocks noChangeAspect="1"/>
        </xdr:cNvPicPr>
      </xdr:nvPicPr>
      <xdr:blipFill>
        <a:blip r:embed="rId1"/>
        <a:stretch>
          <a:fillRect/>
        </a:stretch>
      </xdr:blipFill>
      <xdr:spPr>
        <a:xfrm>
          <a:off x="1038225" y="962025"/>
          <a:ext cx="7429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638175</xdr:colOff>
      <xdr:row>2</xdr:row>
      <xdr:rowOff>323850</xdr:rowOff>
    </xdr:from>
    <xdr:to>
      <xdr:col>0</xdr:col>
      <xdr:colOff>1533525</xdr:colOff>
      <xdr:row>2</xdr:row>
      <xdr:rowOff>1362075</xdr:rowOff>
    </xdr:to>
    <xdr:pic>
      <xdr:nvPicPr>
        <xdr:cNvPr id="1" name="Image 4"/>
        <xdr:cNvPicPr preferRelativeResize="1">
          <a:picLocks noChangeAspect="1"/>
        </xdr:cNvPicPr>
      </xdr:nvPicPr>
      <xdr:blipFill>
        <a:blip r:embed="rId1"/>
        <a:stretch>
          <a:fillRect/>
        </a:stretch>
      </xdr:blipFill>
      <xdr:spPr>
        <a:xfrm>
          <a:off x="638175" y="1400175"/>
          <a:ext cx="8953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151"/>
  <sheetViews>
    <sheetView view="pageBreakPreview" zoomScale="75" zoomScaleNormal="70" zoomScaleSheetLayoutView="75" zoomScalePageLayoutView="0" workbookViewId="0" topLeftCell="A1">
      <selection activeCell="A14" sqref="A14:I14"/>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14.140625" style="1" bestFit="1" customWidth="1"/>
    <col min="8" max="8" width="25.57421875" style="1" customWidth="1"/>
    <col min="9" max="9" width="11.421875" style="1" customWidth="1"/>
    <col min="10" max="16384" width="11.421875" style="1" customWidth="1"/>
  </cols>
  <sheetData>
    <row r="1" spans="1:9" ht="13.5">
      <c r="A1" s="110" t="s">
        <v>105</v>
      </c>
      <c r="B1" s="105"/>
      <c r="C1" s="111"/>
      <c r="D1" s="105"/>
      <c r="E1" s="105"/>
      <c r="F1" s="105"/>
      <c r="G1" s="105"/>
      <c r="H1" s="105"/>
      <c r="I1" s="105"/>
    </row>
    <row r="2" spans="1:9" ht="60.75" customHeight="1">
      <c r="A2" s="207" t="s">
        <v>22</v>
      </c>
      <c r="B2" s="207"/>
      <c r="C2" s="211"/>
      <c r="D2" s="211"/>
      <c r="E2" s="211"/>
      <c r="F2" s="211"/>
      <c r="G2" s="211"/>
      <c r="H2" s="211"/>
      <c r="I2" s="211"/>
    </row>
    <row r="3" spans="1:9" ht="88.5" customHeight="1">
      <c r="A3" s="105"/>
      <c r="B3" s="212" t="s">
        <v>153</v>
      </c>
      <c r="C3" s="212"/>
      <c r="D3" s="212"/>
      <c r="E3" s="212"/>
      <c r="F3" s="212"/>
      <c r="G3" s="212"/>
      <c r="H3" s="212"/>
      <c r="I3" s="212"/>
    </row>
    <row r="4" spans="1:12" ht="67.5" customHeight="1">
      <c r="A4" s="213" t="s">
        <v>151</v>
      </c>
      <c r="B4" s="213"/>
      <c r="C4" s="213"/>
      <c r="D4" s="213"/>
      <c r="E4" s="213"/>
      <c r="F4" s="213"/>
      <c r="G4" s="213"/>
      <c r="H4" s="213"/>
      <c r="I4" s="213"/>
      <c r="J4" s="6"/>
      <c r="K4" s="6"/>
      <c r="L4" s="6"/>
    </row>
    <row r="5" spans="1:12" ht="9" customHeight="1">
      <c r="A5" s="210"/>
      <c r="B5" s="210"/>
      <c r="C5" s="210"/>
      <c r="D5" s="210"/>
      <c r="E5" s="210"/>
      <c r="F5" s="210"/>
      <c r="G5" s="210"/>
      <c r="H5" s="210"/>
      <c r="I5" s="210"/>
      <c r="J5" s="4"/>
      <c r="K5" s="4"/>
      <c r="L5" s="4"/>
    </row>
    <row r="6" spans="1:12" ht="56.25" customHeight="1">
      <c r="A6" s="205" t="s">
        <v>154</v>
      </c>
      <c r="B6" s="205"/>
      <c r="C6" s="205"/>
      <c r="D6" s="205"/>
      <c r="E6" s="205"/>
      <c r="F6" s="205"/>
      <c r="G6" s="205"/>
      <c r="H6" s="205"/>
      <c r="I6" s="205"/>
      <c r="J6"/>
      <c r="K6"/>
      <c r="L6"/>
    </row>
    <row r="7" spans="1:12" ht="14.25">
      <c r="A7" s="112"/>
      <c r="B7" s="112"/>
      <c r="C7" s="112"/>
      <c r="D7" s="112"/>
      <c r="E7" s="112"/>
      <c r="F7" s="112"/>
      <c r="G7" s="112"/>
      <c r="H7" s="112"/>
      <c r="I7" s="112"/>
      <c r="J7"/>
      <c r="K7"/>
      <c r="L7"/>
    </row>
    <row r="8" spans="1:12" ht="46.5" customHeight="1">
      <c r="A8" s="205" t="s">
        <v>155</v>
      </c>
      <c r="B8" s="205"/>
      <c r="C8" s="205"/>
      <c r="D8" s="205"/>
      <c r="E8" s="205"/>
      <c r="F8" s="205"/>
      <c r="G8" s="205"/>
      <c r="H8" s="205"/>
      <c r="I8" s="205"/>
      <c r="J8"/>
      <c r="K8"/>
      <c r="L8"/>
    </row>
    <row r="9" spans="1:12" ht="14.25">
      <c r="A9" s="209"/>
      <c r="B9" s="209"/>
      <c r="C9" s="209"/>
      <c r="D9" s="209"/>
      <c r="E9" s="209"/>
      <c r="F9" s="209"/>
      <c r="G9" s="209"/>
      <c r="H9" s="209"/>
      <c r="I9" s="209"/>
      <c r="J9"/>
      <c r="K9"/>
      <c r="L9"/>
    </row>
    <row r="10" spans="1:12" ht="122.25" customHeight="1">
      <c r="A10" s="205" t="s">
        <v>156</v>
      </c>
      <c r="B10" s="205"/>
      <c r="C10" s="205"/>
      <c r="D10" s="205"/>
      <c r="E10" s="205"/>
      <c r="F10" s="205"/>
      <c r="G10" s="205"/>
      <c r="H10" s="205"/>
      <c r="I10" s="205"/>
      <c r="J10"/>
      <c r="K10"/>
      <c r="L10"/>
    </row>
    <row r="11" spans="1:12" ht="14.25">
      <c r="A11" s="209"/>
      <c r="B11" s="209"/>
      <c r="C11" s="209"/>
      <c r="D11" s="209"/>
      <c r="E11" s="209"/>
      <c r="F11" s="209"/>
      <c r="G11" s="209"/>
      <c r="H11" s="209"/>
      <c r="I11" s="209"/>
      <c r="J11"/>
      <c r="K11"/>
      <c r="L11"/>
    </row>
    <row r="12" spans="1:12" s="3" customFormat="1" ht="78.75" customHeight="1">
      <c r="A12" s="205" t="s">
        <v>157</v>
      </c>
      <c r="B12" s="205"/>
      <c r="C12" s="205"/>
      <c r="D12" s="205"/>
      <c r="E12" s="205"/>
      <c r="F12" s="205"/>
      <c r="G12" s="205"/>
      <c r="H12" s="205"/>
      <c r="I12" s="205"/>
      <c r="J12"/>
      <c r="K12"/>
      <c r="L12"/>
    </row>
    <row r="13" spans="1:12" s="3" customFormat="1" ht="14.25">
      <c r="A13" s="209"/>
      <c r="B13" s="209"/>
      <c r="C13" s="209"/>
      <c r="D13" s="209"/>
      <c r="E13" s="209"/>
      <c r="F13" s="209"/>
      <c r="G13" s="209"/>
      <c r="H13" s="209"/>
      <c r="I13" s="209"/>
      <c r="J13"/>
      <c r="K13"/>
      <c r="L13"/>
    </row>
    <row r="14" spans="1:12" ht="89.25" customHeight="1">
      <c r="A14" s="205" t="s">
        <v>114</v>
      </c>
      <c r="B14" s="205"/>
      <c r="C14" s="205"/>
      <c r="D14" s="205"/>
      <c r="E14" s="205"/>
      <c r="F14" s="205"/>
      <c r="G14" s="205"/>
      <c r="H14" s="205"/>
      <c r="I14" s="205"/>
      <c r="J14"/>
      <c r="K14"/>
      <c r="L14"/>
    </row>
    <row r="15" spans="1:12" ht="14.25">
      <c r="A15" s="208"/>
      <c r="B15" s="208"/>
      <c r="C15" s="208"/>
      <c r="D15" s="208"/>
      <c r="E15" s="208"/>
      <c r="F15" s="208"/>
      <c r="G15" s="208"/>
      <c r="H15" s="208"/>
      <c r="I15" s="208"/>
      <c r="J15"/>
      <c r="K15"/>
      <c r="L15"/>
    </row>
    <row r="16" spans="1:12" ht="44.25" customHeight="1">
      <c r="A16" s="205" t="s">
        <v>115</v>
      </c>
      <c r="B16" s="205"/>
      <c r="C16" s="205"/>
      <c r="D16" s="205"/>
      <c r="E16" s="205"/>
      <c r="F16" s="205"/>
      <c r="G16" s="205"/>
      <c r="H16" s="205"/>
      <c r="I16" s="205"/>
      <c r="J16"/>
      <c r="K16"/>
      <c r="L16"/>
    </row>
    <row r="17" spans="1:12" ht="14.25">
      <c r="A17" s="182"/>
      <c r="B17" s="182"/>
      <c r="C17" s="182"/>
      <c r="D17" s="182"/>
      <c r="E17" s="182"/>
      <c r="F17" s="182"/>
      <c r="G17" s="182"/>
      <c r="H17" s="182"/>
      <c r="I17" s="182"/>
      <c r="J17"/>
      <c r="K17"/>
      <c r="L17"/>
    </row>
    <row r="18" spans="1:12" ht="133.5" customHeight="1">
      <c r="A18" s="206" t="s">
        <v>36</v>
      </c>
      <c r="B18" s="206"/>
      <c r="C18" s="206"/>
      <c r="D18" s="206"/>
      <c r="E18" s="206"/>
      <c r="F18" s="206"/>
      <c r="G18" s="206"/>
      <c r="H18" s="206"/>
      <c r="I18" s="206"/>
      <c r="J18"/>
      <c r="K18"/>
      <c r="L18"/>
    </row>
    <row r="19" spans="1:12" ht="18" customHeight="1">
      <c r="A19"/>
      <c r="B19"/>
      <c r="C19"/>
      <c r="D19"/>
      <c r="E19"/>
      <c r="F19"/>
      <c r="G19"/>
      <c r="H19"/>
      <c r="I19"/>
      <c r="J19"/>
      <c r="K19"/>
      <c r="L19"/>
    </row>
    <row r="20" spans="1:12" ht="18" customHeight="1">
      <c r="A20"/>
      <c r="B20"/>
      <c r="C20"/>
      <c r="D20"/>
      <c r="E20"/>
      <c r="F20"/>
      <c r="G20"/>
      <c r="H20"/>
      <c r="I20"/>
      <c r="J20"/>
      <c r="K20"/>
      <c r="L20"/>
    </row>
    <row r="21" spans="1:12" ht="18" customHeight="1">
      <c r="A21"/>
      <c r="B21"/>
      <c r="C21"/>
      <c r="D21"/>
      <c r="E21"/>
      <c r="F21"/>
      <c r="G21"/>
      <c r="H21"/>
      <c r="I21"/>
      <c r="J21"/>
      <c r="K21"/>
      <c r="L21"/>
    </row>
    <row r="22" spans="1:12" ht="18" customHeight="1">
      <c r="A22"/>
      <c r="B22"/>
      <c r="C22"/>
      <c r="D22"/>
      <c r="E22"/>
      <c r="F22"/>
      <c r="G22"/>
      <c r="H22"/>
      <c r="I22"/>
      <c r="J22"/>
      <c r="K22"/>
      <c r="L22"/>
    </row>
    <row r="23" spans="1:12" ht="18" customHeight="1">
      <c r="A23"/>
      <c r="B23"/>
      <c r="C23"/>
      <c r="D23"/>
      <c r="E23"/>
      <c r="F23"/>
      <c r="G23"/>
      <c r="H23"/>
      <c r="I23"/>
      <c r="J23"/>
      <c r="K23"/>
      <c r="L23"/>
    </row>
    <row r="24" spans="1:12" ht="18" customHeight="1">
      <c r="A24"/>
      <c r="B24"/>
      <c r="C24"/>
      <c r="D24"/>
      <c r="E24"/>
      <c r="F24"/>
      <c r="G24"/>
      <c r="H24"/>
      <c r="I24"/>
      <c r="J24"/>
      <c r="K24"/>
      <c r="L24"/>
    </row>
    <row r="25" spans="1:12" ht="18" customHeight="1">
      <c r="A25"/>
      <c r="B25"/>
      <c r="C25"/>
      <c r="D25"/>
      <c r="E25"/>
      <c r="F25"/>
      <c r="G25"/>
      <c r="H25"/>
      <c r="I25"/>
      <c r="J25"/>
      <c r="K25"/>
      <c r="L25"/>
    </row>
    <row r="26" spans="1:12" ht="18" customHeight="1">
      <c r="A26"/>
      <c r="B26"/>
      <c r="C26"/>
      <c r="D26"/>
      <c r="E26"/>
      <c r="F26"/>
      <c r="G26"/>
      <c r="H26"/>
      <c r="I26"/>
      <c r="J26"/>
      <c r="K26"/>
      <c r="L26"/>
    </row>
    <row r="27" spans="1:12" ht="18" customHeight="1">
      <c r="A27"/>
      <c r="B27"/>
      <c r="C27"/>
      <c r="D27"/>
      <c r="E27"/>
      <c r="F27"/>
      <c r="G27"/>
      <c r="H27"/>
      <c r="I27"/>
      <c r="J27"/>
      <c r="K27"/>
      <c r="L27"/>
    </row>
    <row r="28" spans="1:12" ht="18" customHeight="1">
      <c r="A28"/>
      <c r="B28"/>
      <c r="C28"/>
      <c r="D28"/>
      <c r="E28"/>
      <c r="F28"/>
      <c r="G28"/>
      <c r="H28"/>
      <c r="I28"/>
      <c r="J28"/>
      <c r="K28"/>
      <c r="L28"/>
    </row>
    <row r="29" spans="1:12" ht="18" customHeight="1">
      <c r="A29"/>
      <c r="B29"/>
      <c r="C29"/>
      <c r="D29"/>
      <c r="E29"/>
      <c r="F29"/>
      <c r="G29"/>
      <c r="H29"/>
      <c r="I29"/>
      <c r="J29"/>
      <c r="K29"/>
      <c r="L29"/>
    </row>
    <row r="30" spans="1:12" ht="18" customHeight="1">
      <c r="A30"/>
      <c r="B30"/>
      <c r="C30"/>
      <c r="D30"/>
      <c r="E30"/>
      <c r="F30"/>
      <c r="G30"/>
      <c r="H30"/>
      <c r="I30"/>
      <c r="J30"/>
      <c r="K30"/>
      <c r="L30"/>
    </row>
    <row r="31" spans="1:12" ht="18" customHeight="1">
      <c r="A31"/>
      <c r="B31"/>
      <c r="C31"/>
      <c r="D31"/>
      <c r="E31"/>
      <c r="F31"/>
      <c r="G31"/>
      <c r="H31"/>
      <c r="I31"/>
      <c r="J31"/>
      <c r="K31"/>
      <c r="L31"/>
    </row>
    <row r="32" spans="1:12" ht="18" customHeight="1">
      <c r="A32"/>
      <c r="B32"/>
      <c r="C32"/>
      <c r="D32"/>
      <c r="E32"/>
      <c r="F32"/>
      <c r="G32"/>
      <c r="H32"/>
      <c r="I32"/>
      <c r="J32"/>
      <c r="K32"/>
      <c r="L32"/>
    </row>
    <row r="33" spans="1:12" ht="18" customHeight="1">
      <c r="A33"/>
      <c r="B33"/>
      <c r="C33"/>
      <c r="D33"/>
      <c r="E33"/>
      <c r="F33"/>
      <c r="G33"/>
      <c r="H33"/>
      <c r="I33"/>
      <c r="J33"/>
      <c r="K33"/>
      <c r="L33"/>
    </row>
    <row r="34" spans="1:12" ht="18" customHeight="1">
      <c r="A34"/>
      <c r="B34"/>
      <c r="C34"/>
      <c r="D34"/>
      <c r="E34"/>
      <c r="F34"/>
      <c r="G34"/>
      <c r="H34"/>
      <c r="I34"/>
      <c r="J34"/>
      <c r="K34"/>
      <c r="L34"/>
    </row>
    <row r="35" spans="1:12" ht="18" customHeight="1">
      <c r="A35"/>
      <c r="B35"/>
      <c r="C35"/>
      <c r="D35"/>
      <c r="E35"/>
      <c r="F35"/>
      <c r="G35"/>
      <c r="H35"/>
      <c r="I35"/>
      <c r="J35"/>
      <c r="K35"/>
      <c r="L35"/>
    </row>
    <row r="36" spans="1:12" ht="18" customHeight="1">
      <c r="A36"/>
      <c r="B36"/>
      <c r="C36"/>
      <c r="D36"/>
      <c r="E36"/>
      <c r="F36"/>
      <c r="G36"/>
      <c r="H36"/>
      <c r="I36"/>
      <c r="J36"/>
      <c r="K36"/>
      <c r="L36"/>
    </row>
    <row r="37" spans="1:12" ht="18" customHeight="1">
      <c r="A37"/>
      <c r="B37"/>
      <c r="C37"/>
      <c r="D37"/>
      <c r="E37"/>
      <c r="F37"/>
      <c r="G37"/>
      <c r="H37"/>
      <c r="I37"/>
      <c r="J37"/>
      <c r="K37"/>
      <c r="L37"/>
    </row>
    <row r="38" spans="1:12" ht="18" customHeight="1">
      <c r="A38"/>
      <c r="B38"/>
      <c r="C38"/>
      <c r="D38"/>
      <c r="E38"/>
      <c r="F38"/>
      <c r="G38"/>
      <c r="H38"/>
      <c r="I38"/>
      <c r="J38"/>
      <c r="K38"/>
      <c r="L38"/>
    </row>
    <row r="39" spans="1:12" ht="18" customHeight="1">
      <c r="A39"/>
      <c r="B39"/>
      <c r="C39"/>
      <c r="D39"/>
      <c r="E39"/>
      <c r="F39"/>
      <c r="G39"/>
      <c r="H39"/>
      <c r="I39"/>
      <c r="J39"/>
      <c r="K39"/>
      <c r="L39"/>
    </row>
    <row r="40" spans="1:12" ht="18" customHeight="1">
      <c r="A40"/>
      <c r="B40"/>
      <c r="C40"/>
      <c r="D40"/>
      <c r="E40"/>
      <c r="F40"/>
      <c r="G40"/>
      <c r="H40"/>
      <c r="I40"/>
      <c r="J40"/>
      <c r="K40"/>
      <c r="L40"/>
    </row>
    <row r="41" spans="1:12" ht="18" customHeight="1">
      <c r="A41"/>
      <c r="B41"/>
      <c r="C41"/>
      <c r="D41"/>
      <c r="E41"/>
      <c r="F41"/>
      <c r="G41"/>
      <c r="H41"/>
      <c r="I41"/>
      <c r="J41"/>
      <c r="K41"/>
      <c r="L41"/>
    </row>
    <row r="42" spans="1:12" ht="18" customHeight="1">
      <c r="A42"/>
      <c r="B42"/>
      <c r="C42"/>
      <c r="D42"/>
      <c r="E42"/>
      <c r="F42"/>
      <c r="G42"/>
      <c r="H42"/>
      <c r="I42"/>
      <c r="J42"/>
      <c r="K42"/>
      <c r="L42"/>
    </row>
    <row r="43" spans="1:12" ht="18" customHeight="1">
      <c r="A43"/>
      <c r="B43"/>
      <c r="C43"/>
      <c r="D43"/>
      <c r="E43"/>
      <c r="F43"/>
      <c r="G43"/>
      <c r="H43"/>
      <c r="I43"/>
      <c r="J43"/>
      <c r="K43"/>
      <c r="L43"/>
    </row>
    <row r="44" spans="1:12" ht="18" customHeight="1">
      <c r="A44"/>
      <c r="B44"/>
      <c r="C44"/>
      <c r="D44"/>
      <c r="E44"/>
      <c r="F44"/>
      <c r="G44"/>
      <c r="H44"/>
      <c r="I44"/>
      <c r="J44"/>
      <c r="K44"/>
      <c r="L44"/>
    </row>
    <row r="45" spans="1:12" ht="18" customHeight="1">
      <c r="A45"/>
      <c r="B45"/>
      <c r="C45"/>
      <c r="D45"/>
      <c r="E45"/>
      <c r="F45"/>
      <c r="G45"/>
      <c r="H45"/>
      <c r="I45"/>
      <c r="J45"/>
      <c r="K45"/>
      <c r="L45"/>
    </row>
    <row r="46" spans="1:12" ht="18" customHeight="1">
      <c r="A46"/>
      <c r="B46"/>
      <c r="C46"/>
      <c r="D46"/>
      <c r="E46"/>
      <c r="F46"/>
      <c r="G46"/>
      <c r="H46"/>
      <c r="I46"/>
      <c r="J46"/>
      <c r="K46"/>
      <c r="L46"/>
    </row>
    <row r="47" spans="1:12" ht="18" customHeight="1">
      <c r="A47"/>
      <c r="B47"/>
      <c r="C47"/>
      <c r="D47"/>
      <c r="E47"/>
      <c r="F47"/>
      <c r="G47"/>
      <c r="H47"/>
      <c r="I47"/>
      <c r="J47"/>
      <c r="K47"/>
      <c r="L47"/>
    </row>
    <row r="48" spans="1:12" ht="18" customHeight="1">
      <c r="A48"/>
      <c r="B48"/>
      <c r="C48"/>
      <c r="D48"/>
      <c r="E48"/>
      <c r="F48"/>
      <c r="G48"/>
      <c r="H48"/>
      <c r="I48"/>
      <c r="J48"/>
      <c r="K48"/>
      <c r="L48"/>
    </row>
    <row r="49" spans="1:12" ht="18" customHeight="1">
      <c r="A49"/>
      <c r="B49"/>
      <c r="C49"/>
      <c r="D49"/>
      <c r="E49"/>
      <c r="F49"/>
      <c r="G49"/>
      <c r="H49"/>
      <c r="I49"/>
      <c r="J49"/>
      <c r="K49"/>
      <c r="L49"/>
    </row>
    <row r="50" spans="1:12" ht="18" customHeight="1">
      <c r="A50"/>
      <c r="B50"/>
      <c r="C50"/>
      <c r="D50"/>
      <c r="E50"/>
      <c r="F50"/>
      <c r="G50"/>
      <c r="H50"/>
      <c r="I50"/>
      <c r="J50"/>
      <c r="K50"/>
      <c r="L50"/>
    </row>
    <row r="51" spans="1:12" ht="18" customHeight="1">
      <c r="A51"/>
      <c r="B51"/>
      <c r="C51"/>
      <c r="D51"/>
      <c r="E51"/>
      <c r="F51"/>
      <c r="G51"/>
      <c r="H51"/>
      <c r="I51"/>
      <c r="J51"/>
      <c r="K51"/>
      <c r="L51"/>
    </row>
    <row r="52" spans="1:12" ht="18" customHeight="1">
      <c r="A52"/>
      <c r="B52"/>
      <c r="C52"/>
      <c r="D52"/>
      <c r="E52"/>
      <c r="F52"/>
      <c r="G52"/>
      <c r="H52"/>
      <c r="I52"/>
      <c r="J52"/>
      <c r="K52"/>
      <c r="L52"/>
    </row>
    <row r="53" spans="1:12" ht="18" customHeight="1">
      <c r="A53"/>
      <c r="B53"/>
      <c r="C53"/>
      <c r="D53"/>
      <c r="E53"/>
      <c r="F53"/>
      <c r="G53"/>
      <c r="H53"/>
      <c r="I53"/>
      <c r="J53"/>
      <c r="K53"/>
      <c r="L53"/>
    </row>
    <row r="54" spans="1:12" ht="18" customHeight="1">
      <c r="A54"/>
      <c r="B54"/>
      <c r="C54"/>
      <c r="D54"/>
      <c r="E54"/>
      <c r="F54"/>
      <c r="G54"/>
      <c r="H54"/>
      <c r="I54"/>
      <c r="J54"/>
      <c r="K54"/>
      <c r="L54"/>
    </row>
    <row r="55" spans="1:12" ht="18" customHeight="1">
      <c r="A55"/>
      <c r="B55"/>
      <c r="C55"/>
      <c r="D55"/>
      <c r="E55"/>
      <c r="F55"/>
      <c r="G55"/>
      <c r="H55"/>
      <c r="I55"/>
      <c r="J55"/>
      <c r="K55"/>
      <c r="L55"/>
    </row>
    <row r="56" spans="1:12" ht="18" customHeight="1">
      <c r="A56"/>
      <c r="B56"/>
      <c r="C56"/>
      <c r="D56"/>
      <c r="E56"/>
      <c r="F56"/>
      <c r="G56"/>
      <c r="H56"/>
      <c r="I56"/>
      <c r="J56"/>
      <c r="K56"/>
      <c r="L56"/>
    </row>
    <row r="57" spans="1:12" ht="18" customHeight="1">
      <c r="A57"/>
      <c r="B57"/>
      <c r="C57"/>
      <c r="D57"/>
      <c r="E57"/>
      <c r="F57"/>
      <c r="G57"/>
      <c r="H57"/>
      <c r="I57"/>
      <c r="J57"/>
      <c r="K57"/>
      <c r="L57"/>
    </row>
    <row r="58" spans="1:12" ht="18" customHeight="1">
      <c r="A58"/>
      <c r="B58"/>
      <c r="C58"/>
      <c r="D58"/>
      <c r="E58"/>
      <c r="F58"/>
      <c r="G58"/>
      <c r="H58"/>
      <c r="I58"/>
      <c r="J58"/>
      <c r="K58"/>
      <c r="L58"/>
    </row>
    <row r="59" spans="1:12" ht="18" customHeight="1">
      <c r="A59"/>
      <c r="B59"/>
      <c r="C59"/>
      <c r="D59"/>
      <c r="E59"/>
      <c r="F59"/>
      <c r="G59"/>
      <c r="H59"/>
      <c r="I59"/>
      <c r="J59"/>
      <c r="K59"/>
      <c r="L59"/>
    </row>
    <row r="60" spans="1:12" ht="18" customHeight="1">
      <c r="A60"/>
      <c r="B60"/>
      <c r="C60"/>
      <c r="D60"/>
      <c r="E60"/>
      <c r="F60"/>
      <c r="G60"/>
      <c r="H60"/>
      <c r="I60"/>
      <c r="J60"/>
      <c r="K60"/>
      <c r="L60"/>
    </row>
    <row r="61" spans="1:12" ht="18" customHeight="1">
      <c r="A61"/>
      <c r="B61"/>
      <c r="C61"/>
      <c r="D61"/>
      <c r="E61"/>
      <c r="F61"/>
      <c r="G61"/>
      <c r="H61"/>
      <c r="I61"/>
      <c r="J61"/>
      <c r="K61"/>
      <c r="L61"/>
    </row>
    <row r="62" spans="1:12" ht="18" customHeight="1">
      <c r="A62"/>
      <c r="B62"/>
      <c r="C62"/>
      <c r="D62"/>
      <c r="E62"/>
      <c r="F62"/>
      <c r="G62"/>
      <c r="H62"/>
      <c r="I62"/>
      <c r="J62"/>
      <c r="K62"/>
      <c r="L62"/>
    </row>
    <row r="63" spans="1:12" ht="18" customHeight="1">
      <c r="A63"/>
      <c r="B63"/>
      <c r="C63"/>
      <c r="D63"/>
      <c r="E63"/>
      <c r="F63"/>
      <c r="G63"/>
      <c r="H63"/>
      <c r="I63"/>
      <c r="J63"/>
      <c r="K63"/>
      <c r="L63"/>
    </row>
    <row r="64" spans="1:12" ht="18" customHeight="1">
      <c r="A64"/>
      <c r="B64"/>
      <c r="C64"/>
      <c r="D64"/>
      <c r="E64"/>
      <c r="F64"/>
      <c r="G64"/>
      <c r="H64"/>
      <c r="I64"/>
      <c r="J64"/>
      <c r="K64"/>
      <c r="L64"/>
    </row>
    <row r="65" spans="1:12" ht="18" customHeight="1">
      <c r="A65"/>
      <c r="B65"/>
      <c r="C65"/>
      <c r="D65"/>
      <c r="E65"/>
      <c r="F65"/>
      <c r="G65"/>
      <c r="H65"/>
      <c r="I65"/>
      <c r="J65"/>
      <c r="K65"/>
      <c r="L65"/>
    </row>
    <row r="66" spans="1:12" ht="18" customHeight="1">
      <c r="A66"/>
      <c r="B66"/>
      <c r="C66"/>
      <c r="D66"/>
      <c r="E66"/>
      <c r="F66"/>
      <c r="G66"/>
      <c r="H66"/>
      <c r="I66"/>
      <c r="J66"/>
      <c r="K66"/>
      <c r="L66"/>
    </row>
    <row r="67" spans="1:12" ht="18" customHeight="1">
      <c r="A67"/>
      <c r="B67"/>
      <c r="C67"/>
      <c r="D67"/>
      <c r="E67"/>
      <c r="F67"/>
      <c r="G67"/>
      <c r="H67"/>
      <c r="I67"/>
      <c r="J67"/>
      <c r="K67"/>
      <c r="L67"/>
    </row>
    <row r="68" spans="1:12" ht="14.25">
      <c r="A68"/>
      <c r="B68"/>
      <c r="C68"/>
      <c r="D68"/>
      <c r="E68"/>
      <c r="F68"/>
      <c r="G68"/>
      <c r="H68"/>
      <c r="I68"/>
      <c r="J68"/>
      <c r="K68"/>
      <c r="L68"/>
    </row>
    <row r="69" spans="1:12" ht="14.25">
      <c r="A69"/>
      <c r="B69"/>
      <c r="C69"/>
      <c r="D69"/>
      <c r="E69"/>
      <c r="F69"/>
      <c r="G69"/>
      <c r="H69"/>
      <c r="I69"/>
      <c r="J69"/>
      <c r="K69"/>
      <c r="L69"/>
    </row>
    <row r="70" spans="1:12" ht="14.25">
      <c r="A70"/>
      <c r="B70"/>
      <c r="C70"/>
      <c r="D70"/>
      <c r="E70"/>
      <c r="F70"/>
      <c r="G70"/>
      <c r="H70"/>
      <c r="I70"/>
      <c r="J70"/>
      <c r="K70"/>
      <c r="L70"/>
    </row>
    <row r="71" spans="1:6" ht="12">
      <c r="A71" s="3"/>
      <c r="B71" s="3"/>
      <c r="C71" s="4"/>
      <c r="D71" s="3"/>
      <c r="E71" s="3"/>
      <c r="F71" s="3"/>
    </row>
    <row r="72" spans="1:6" ht="12">
      <c r="A72" s="3"/>
      <c r="B72" s="3"/>
      <c r="C72" s="4"/>
      <c r="D72" s="3"/>
      <c r="E72" s="3"/>
      <c r="F72" s="3"/>
    </row>
    <row r="73" spans="1:6" ht="12">
      <c r="A73" s="3"/>
      <c r="B73" s="3"/>
      <c r="C73" s="4"/>
      <c r="D73" s="3"/>
      <c r="E73" s="3"/>
      <c r="F73" s="3"/>
    </row>
    <row r="74" spans="1:6" ht="12">
      <c r="A74" s="3"/>
      <c r="B74" s="3"/>
      <c r="C74" s="4"/>
      <c r="D74" s="3"/>
      <c r="E74" s="3"/>
      <c r="F74" s="3"/>
    </row>
    <row r="75" spans="1:6" ht="12">
      <c r="A75" s="3"/>
      <c r="B75" s="3"/>
      <c r="C75" s="4"/>
      <c r="D75" s="3"/>
      <c r="E75" s="3"/>
      <c r="F75" s="3"/>
    </row>
    <row r="76" spans="1:6" ht="12">
      <c r="A76" s="3"/>
      <c r="B76" s="3"/>
      <c r="C76" s="4"/>
      <c r="D76" s="3"/>
      <c r="E76" s="3"/>
      <c r="F76" s="3"/>
    </row>
    <row r="77" spans="1:6" ht="12">
      <c r="A77" s="3"/>
      <c r="B77" s="3"/>
      <c r="C77" s="4"/>
      <c r="D77" s="3"/>
      <c r="E77" s="3"/>
      <c r="F77" s="3"/>
    </row>
    <row r="78" spans="1:6" ht="12">
      <c r="A78" s="3"/>
      <c r="B78" s="3"/>
      <c r="C78" s="4"/>
      <c r="D78" s="3"/>
      <c r="E78" s="3"/>
      <c r="F78" s="3"/>
    </row>
    <row r="79" spans="1:6" ht="12">
      <c r="A79" s="3"/>
      <c r="B79" s="3"/>
      <c r="C79" s="4"/>
      <c r="D79" s="3"/>
      <c r="E79" s="3"/>
      <c r="F79" s="3"/>
    </row>
    <row r="80" spans="1:6" ht="12">
      <c r="A80" s="3"/>
      <c r="B80" s="3"/>
      <c r="C80" s="4"/>
      <c r="D80" s="3"/>
      <c r="E80" s="3"/>
      <c r="F80" s="3"/>
    </row>
    <row r="81" spans="1:6" ht="12">
      <c r="A81" s="3"/>
      <c r="B81" s="3"/>
      <c r="C81" s="4"/>
      <c r="D81" s="3"/>
      <c r="E81" s="3"/>
      <c r="F81" s="3"/>
    </row>
    <row r="82" spans="1:6" ht="12">
      <c r="A82" s="3"/>
      <c r="B82" s="3"/>
      <c r="C82" s="4"/>
      <c r="D82" s="3"/>
      <c r="E82" s="3"/>
      <c r="F82" s="3"/>
    </row>
    <row r="83" spans="1:6" ht="12">
      <c r="A83" s="3"/>
      <c r="B83" s="3"/>
      <c r="C83" s="4"/>
      <c r="D83" s="3"/>
      <c r="E83" s="3"/>
      <c r="F83" s="3"/>
    </row>
    <row r="84" spans="1:6" ht="12">
      <c r="A84" s="3"/>
      <c r="B84" s="3"/>
      <c r="C84" s="4"/>
      <c r="D84" s="3"/>
      <c r="E84" s="3"/>
      <c r="F84" s="3"/>
    </row>
    <row r="85" spans="1:6" ht="12">
      <c r="A85" s="3"/>
      <c r="B85" s="3"/>
      <c r="C85" s="4"/>
      <c r="D85" s="3"/>
      <c r="E85" s="3"/>
      <c r="F85" s="3"/>
    </row>
    <row r="86" spans="1:6" ht="12">
      <c r="A86" s="3"/>
      <c r="B86" s="3"/>
      <c r="C86" s="4"/>
      <c r="D86" s="3"/>
      <c r="E86" s="3"/>
      <c r="F86" s="3"/>
    </row>
    <row r="87" spans="1:6" ht="12">
      <c r="A87" s="3"/>
      <c r="B87" s="3"/>
      <c r="C87" s="4"/>
      <c r="D87" s="3"/>
      <c r="E87" s="3"/>
      <c r="F87" s="3"/>
    </row>
    <row r="88" spans="1:6" ht="12">
      <c r="A88" s="3"/>
      <c r="B88" s="3"/>
      <c r="C88" s="4"/>
      <c r="D88" s="3"/>
      <c r="E88" s="3"/>
      <c r="F88" s="3"/>
    </row>
    <row r="89" spans="1:6" ht="12">
      <c r="A89" s="3"/>
      <c r="B89" s="3"/>
      <c r="C89" s="4"/>
      <c r="D89" s="3"/>
      <c r="E89" s="3"/>
      <c r="F89" s="3"/>
    </row>
    <row r="90" spans="1:6" ht="12">
      <c r="A90" s="3"/>
      <c r="B90" s="3"/>
      <c r="C90" s="4"/>
      <c r="D90" s="3"/>
      <c r="E90" s="3"/>
      <c r="F90" s="3"/>
    </row>
    <row r="91" spans="1:6" ht="12">
      <c r="A91" s="3"/>
      <c r="B91" s="3"/>
      <c r="C91" s="4"/>
      <c r="D91" s="3"/>
      <c r="E91" s="3"/>
      <c r="F91" s="3"/>
    </row>
    <row r="92" spans="1:6" ht="12">
      <c r="A92" s="3"/>
      <c r="B92" s="3"/>
      <c r="C92" s="4"/>
      <c r="D92" s="3"/>
      <c r="E92" s="3"/>
      <c r="F92" s="3"/>
    </row>
    <row r="93" spans="1:6" ht="12">
      <c r="A93" s="3"/>
      <c r="B93" s="3"/>
      <c r="C93" s="4"/>
      <c r="D93" s="3"/>
      <c r="E93" s="3"/>
      <c r="F93" s="3"/>
    </row>
    <row r="94" spans="1:6" ht="12">
      <c r="A94" s="3"/>
      <c r="B94" s="3"/>
      <c r="C94" s="4"/>
      <c r="D94" s="3"/>
      <c r="E94" s="3"/>
      <c r="F94" s="3"/>
    </row>
    <row r="95" spans="1:6" ht="12">
      <c r="A95" s="3"/>
      <c r="B95" s="3"/>
      <c r="C95" s="4"/>
      <c r="D95" s="3"/>
      <c r="E95" s="3"/>
      <c r="F95" s="3"/>
    </row>
    <row r="96" spans="1:6" ht="12">
      <c r="A96" s="3"/>
      <c r="B96" s="3"/>
      <c r="C96" s="4"/>
      <c r="D96" s="3"/>
      <c r="E96" s="3"/>
      <c r="F96" s="3"/>
    </row>
    <row r="97" spans="1:6" ht="12">
      <c r="A97" s="3"/>
      <c r="B97" s="3"/>
      <c r="C97" s="4"/>
      <c r="D97" s="3"/>
      <c r="E97" s="3"/>
      <c r="F97" s="3"/>
    </row>
    <row r="98" spans="1:6" ht="12">
      <c r="A98" s="3"/>
      <c r="B98" s="3"/>
      <c r="C98" s="4"/>
      <c r="D98" s="3"/>
      <c r="E98" s="3"/>
      <c r="F98" s="3"/>
    </row>
    <row r="99" spans="1:6" ht="12">
      <c r="A99" s="3"/>
      <c r="B99" s="3"/>
      <c r="C99" s="4"/>
      <c r="D99" s="3"/>
      <c r="E99" s="3"/>
      <c r="F99" s="3"/>
    </row>
    <row r="100" spans="1:6" ht="12">
      <c r="A100" s="3"/>
      <c r="B100" s="3"/>
      <c r="C100" s="4"/>
      <c r="D100" s="3"/>
      <c r="E100" s="3"/>
      <c r="F100" s="3"/>
    </row>
    <row r="101" spans="1:6" ht="12">
      <c r="A101" s="3"/>
      <c r="B101" s="3"/>
      <c r="C101" s="4"/>
      <c r="D101" s="3"/>
      <c r="E101" s="3"/>
      <c r="F101" s="3"/>
    </row>
    <row r="102" spans="1:6" ht="12">
      <c r="A102" s="3"/>
      <c r="B102" s="3"/>
      <c r="C102" s="4"/>
      <c r="D102" s="3"/>
      <c r="E102" s="3"/>
      <c r="F102" s="3"/>
    </row>
    <row r="103" spans="1:6" ht="12">
      <c r="A103" s="3"/>
      <c r="B103" s="3"/>
      <c r="C103" s="4"/>
      <c r="D103" s="3"/>
      <c r="E103" s="3"/>
      <c r="F103" s="3"/>
    </row>
    <row r="104" spans="1:6" ht="12">
      <c r="A104" s="3"/>
      <c r="B104" s="3"/>
      <c r="C104" s="4"/>
      <c r="D104" s="3"/>
      <c r="E104" s="3"/>
      <c r="F104" s="3"/>
    </row>
    <row r="105" spans="1:6" ht="12">
      <c r="A105" s="3"/>
      <c r="B105" s="3"/>
      <c r="C105" s="4"/>
      <c r="D105" s="3"/>
      <c r="E105" s="3"/>
      <c r="F105" s="3"/>
    </row>
    <row r="106" spans="1:6" ht="12">
      <c r="A106" s="3"/>
      <c r="B106" s="3"/>
      <c r="C106" s="4"/>
      <c r="D106" s="3"/>
      <c r="E106" s="3"/>
      <c r="F106" s="3"/>
    </row>
    <row r="107" spans="1:6" ht="12">
      <c r="A107" s="3"/>
      <c r="B107" s="3"/>
      <c r="C107" s="4"/>
      <c r="D107" s="3"/>
      <c r="E107" s="3"/>
      <c r="F107" s="3"/>
    </row>
    <row r="108" spans="1:6" ht="12">
      <c r="A108" s="3"/>
      <c r="B108" s="3"/>
      <c r="C108" s="4"/>
      <c r="D108" s="3"/>
      <c r="E108" s="3"/>
      <c r="F108" s="3"/>
    </row>
    <row r="109" spans="1:6" ht="12">
      <c r="A109" s="3"/>
      <c r="B109" s="3"/>
      <c r="C109" s="4"/>
      <c r="D109" s="3"/>
      <c r="E109" s="3"/>
      <c r="F109" s="3"/>
    </row>
    <row r="110" spans="1:6" ht="12">
      <c r="A110" s="3"/>
      <c r="B110" s="3"/>
      <c r="C110" s="4"/>
      <c r="D110" s="3"/>
      <c r="E110" s="3"/>
      <c r="F110" s="3"/>
    </row>
    <row r="111" spans="1:6" ht="12">
      <c r="A111" s="3"/>
      <c r="B111" s="3"/>
      <c r="C111" s="4"/>
      <c r="D111" s="3"/>
      <c r="E111" s="3"/>
      <c r="F111" s="3"/>
    </row>
    <row r="112" spans="1:6" ht="12">
      <c r="A112" s="3"/>
      <c r="B112" s="3"/>
      <c r="C112" s="4"/>
      <c r="D112" s="3"/>
      <c r="E112" s="3"/>
      <c r="F112" s="3"/>
    </row>
    <row r="113" spans="1:6" ht="12">
      <c r="A113" s="3"/>
      <c r="B113" s="3"/>
      <c r="C113" s="4"/>
      <c r="D113" s="3"/>
      <c r="E113" s="3"/>
      <c r="F113" s="3"/>
    </row>
    <row r="114" spans="1:6" ht="12">
      <c r="A114" s="3"/>
      <c r="B114" s="3"/>
      <c r="C114" s="4"/>
      <c r="D114" s="3"/>
      <c r="E114" s="3"/>
      <c r="F114" s="3"/>
    </row>
    <row r="115" spans="1:6" ht="12">
      <c r="A115" s="3"/>
      <c r="B115" s="3"/>
      <c r="C115" s="4"/>
      <c r="D115" s="3"/>
      <c r="E115" s="3"/>
      <c r="F115" s="3"/>
    </row>
    <row r="116" spans="1:6" ht="12">
      <c r="A116" s="3"/>
      <c r="B116" s="3"/>
      <c r="C116" s="4"/>
      <c r="D116" s="3"/>
      <c r="E116" s="3"/>
      <c r="F116" s="3"/>
    </row>
    <row r="117" spans="1:6" ht="12">
      <c r="A117" s="3"/>
      <c r="B117" s="3"/>
      <c r="C117" s="4"/>
      <c r="D117" s="3"/>
      <c r="E117" s="3"/>
      <c r="F117" s="3"/>
    </row>
    <row r="118" spans="1:6" ht="12">
      <c r="A118" s="3"/>
      <c r="B118" s="3"/>
      <c r="C118" s="4"/>
      <c r="D118" s="3"/>
      <c r="E118" s="3"/>
      <c r="F118" s="3"/>
    </row>
    <row r="119" spans="1:6" ht="12">
      <c r="A119" s="3"/>
      <c r="B119" s="3"/>
      <c r="C119" s="4"/>
      <c r="D119" s="3"/>
      <c r="E119" s="3"/>
      <c r="F119" s="3"/>
    </row>
    <row r="120" spans="1:6" ht="12">
      <c r="A120" s="3"/>
      <c r="B120" s="3"/>
      <c r="C120" s="4"/>
      <c r="D120" s="3"/>
      <c r="E120" s="3"/>
      <c r="F120" s="3"/>
    </row>
    <row r="121" spans="1:6" ht="12">
      <c r="A121" s="3"/>
      <c r="B121" s="3"/>
      <c r="C121" s="4"/>
      <c r="D121" s="3"/>
      <c r="E121" s="3"/>
      <c r="F121" s="3"/>
    </row>
    <row r="122" spans="1:6" ht="12">
      <c r="A122" s="3"/>
      <c r="B122" s="3"/>
      <c r="C122" s="4"/>
      <c r="D122" s="3"/>
      <c r="E122" s="3"/>
      <c r="F122" s="3"/>
    </row>
    <row r="123" spans="1:6" ht="12">
      <c r="A123" s="3"/>
      <c r="B123" s="3"/>
      <c r="C123" s="4"/>
      <c r="D123" s="3"/>
      <c r="E123" s="3"/>
      <c r="F123" s="3"/>
    </row>
    <row r="124" spans="1:6" ht="12">
      <c r="A124" s="3"/>
      <c r="B124" s="3"/>
      <c r="C124" s="4"/>
      <c r="D124" s="3"/>
      <c r="E124" s="3"/>
      <c r="F124" s="3"/>
    </row>
    <row r="125" spans="1:6" ht="12">
      <c r="A125" s="3"/>
      <c r="B125" s="3"/>
      <c r="C125" s="4"/>
      <c r="D125" s="3"/>
      <c r="E125" s="3"/>
      <c r="F125" s="3"/>
    </row>
    <row r="126" spans="1:6" ht="12">
      <c r="A126" s="3"/>
      <c r="B126" s="3"/>
      <c r="C126" s="4"/>
      <c r="D126" s="3"/>
      <c r="E126" s="3"/>
      <c r="F126" s="3"/>
    </row>
    <row r="127" spans="1:6" ht="12">
      <c r="A127" s="3"/>
      <c r="B127" s="3"/>
      <c r="C127" s="4"/>
      <c r="D127" s="3"/>
      <c r="E127" s="3"/>
      <c r="F127" s="3"/>
    </row>
    <row r="128" spans="1:6" ht="12">
      <c r="A128" s="3"/>
      <c r="B128" s="3"/>
      <c r="C128" s="4"/>
      <c r="D128" s="3"/>
      <c r="E128" s="3"/>
      <c r="F128" s="3"/>
    </row>
    <row r="129" spans="1:6" ht="12">
      <c r="A129" s="3"/>
      <c r="B129" s="3"/>
      <c r="C129" s="4"/>
      <c r="D129" s="3"/>
      <c r="E129" s="3"/>
      <c r="F129" s="3"/>
    </row>
    <row r="130" spans="1:6" ht="12">
      <c r="A130" s="3"/>
      <c r="B130" s="3"/>
      <c r="C130" s="4"/>
      <c r="D130" s="3"/>
      <c r="E130" s="3"/>
      <c r="F130" s="3"/>
    </row>
    <row r="131" spans="1:6" ht="12">
      <c r="A131" s="3"/>
      <c r="B131" s="3"/>
      <c r="C131" s="4"/>
      <c r="D131" s="3"/>
      <c r="E131" s="3"/>
      <c r="F131" s="3"/>
    </row>
    <row r="132" spans="1:6" ht="12">
      <c r="A132" s="3"/>
      <c r="B132" s="3"/>
      <c r="C132" s="4"/>
      <c r="D132" s="3"/>
      <c r="E132" s="3"/>
      <c r="F132" s="3"/>
    </row>
    <row r="133" spans="1:6" ht="12">
      <c r="A133" s="3"/>
      <c r="B133" s="3"/>
      <c r="C133" s="4"/>
      <c r="D133" s="3"/>
      <c r="E133" s="3"/>
      <c r="F133" s="3"/>
    </row>
    <row r="134" spans="1:6" ht="12">
      <c r="A134" s="3"/>
      <c r="B134" s="3"/>
      <c r="C134" s="4"/>
      <c r="D134" s="3"/>
      <c r="E134" s="3"/>
      <c r="F134" s="3"/>
    </row>
    <row r="135" spans="1:6" ht="12">
      <c r="A135" s="3"/>
      <c r="B135" s="3"/>
      <c r="C135" s="4"/>
      <c r="D135" s="3"/>
      <c r="E135" s="3"/>
      <c r="F135" s="3"/>
    </row>
    <row r="136" spans="1:6" ht="12">
      <c r="A136" s="3"/>
      <c r="B136" s="3"/>
      <c r="C136" s="4"/>
      <c r="D136" s="3"/>
      <c r="E136" s="3"/>
      <c r="F136" s="3"/>
    </row>
    <row r="137" spans="1:6" ht="12">
      <c r="A137" s="3"/>
      <c r="B137" s="3"/>
      <c r="C137" s="4"/>
      <c r="D137" s="3"/>
      <c r="E137" s="3"/>
      <c r="F137" s="3"/>
    </row>
    <row r="138" spans="1:6" ht="12">
      <c r="A138" s="3"/>
      <c r="B138" s="3"/>
      <c r="C138" s="4"/>
      <c r="D138" s="3"/>
      <c r="E138" s="3"/>
      <c r="F138" s="3"/>
    </row>
    <row r="139" spans="1:6" ht="12">
      <c r="A139" s="3"/>
      <c r="B139" s="3"/>
      <c r="C139" s="4"/>
      <c r="D139" s="3"/>
      <c r="E139" s="3"/>
      <c r="F139" s="3"/>
    </row>
    <row r="140" spans="1:6" ht="12">
      <c r="A140" s="3"/>
      <c r="B140" s="3"/>
      <c r="C140" s="4"/>
      <c r="D140" s="3"/>
      <c r="E140" s="3"/>
      <c r="F140" s="3"/>
    </row>
    <row r="141" spans="1:6" ht="12">
      <c r="A141" s="3"/>
      <c r="B141" s="3"/>
      <c r="C141" s="4"/>
      <c r="D141" s="3"/>
      <c r="E141" s="3"/>
      <c r="F141" s="3"/>
    </row>
    <row r="142" spans="1:6" ht="12">
      <c r="A142" s="3"/>
      <c r="B142" s="3"/>
      <c r="C142" s="4"/>
      <c r="D142" s="3"/>
      <c r="E142" s="3"/>
      <c r="F142" s="3"/>
    </row>
    <row r="143" spans="1:6" ht="12">
      <c r="A143" s="3"/>
      <c r="B143" s="3"/>
      <c r="C143" s="4"/>
      <c r="D143" s="3"/>
      <c r="E143" s="3"/>
      <c r="F143" s="3"/>
    </row>
    <row r="144" spans="1:6" ht="12">
      <c r="A144" s="3"/>
      <c r="B144" s="3"/>
      <c r="C144" s="4"/>
      <c r="D144" s="3"/>
      <c r="E144" s="3"/>
      <c r="F144" s="3"/>
    </row>
    <row r="145" spans="1:6" ht="12">
      <c r="A145" s="3"/>
      <c r="B145" s="3"/>
      <c r="C145" s="4"/>
      <c r="D145" s="3"/>
      <c r="E145" s="3"/>
      <c r="F145" s="3"/>
    </row>
    <row r="146" spans="1:6" ht="12">
      <c r="A146" s="3"/>
      <c r="B146" s="3"/>
      <c r="C146" s="4"/>
      <c r="D146" s="3"/>
      <c r="E146" s="3"/>
      <c r="F146" s="3"/>
    </row>
    <row r="147" spans="1:6" ht="12">
      <c r="A147" s="3"/>
      <c r="B147" s="3"/>
      <c r="C147" s="4"/>
      <c r="D147" s="3"/>
      <c r="E147" s="3"/>
      <c r="F147" s="3"/>
    </row>
    <row r="148" spans="1:6" ht="12">
      <c r="A148" s="3"/>
      <c r="B148" s="3"/>
      <c r="C148" s="4"/>
      <c r="D148" s="3"/>
      <c r="E148" s="3"/>
      <c r="F148" s="3"/>
    </row>
    <row r="149" spans="1:6" ht="12">
      <c r="A149" s="3"/>
      <c r="B149" s="3"/>
      <c r="C149" s="4"/>
      <c r="D149" s="3"/>
      <c r="E149" s="3"/>
      <c r="F149" s="3"/>
    </row>
    <row r="150" spans="1:6" ht="12">
      <c r="A150" s="3"/>
      <c r="B150" s="3"/>
      <c r="C150" s="4"/>
      <c r="D150" s="3"/>
      <c r="E150" s="3"/>
      <c r="F150" s="3"/>
    </row>
    <row r="151" spans="1:6" ht="12">
      <c r="A151" s="3"/>
      <c r="B151" s="3"/>
      <c r="C151" s="4"/>
      <c r="D151" s="3"/>
      <c r="E151" s="3"/>
      <c r="F151" s="3"/>
    </row>
    <row r="152" spans="1:6" ht="12">
      <c r="A152" s="3"/>
      <c r="B152" s="3"/>
      <c r="C152" s="4"/>
      <c r="D152" s="3"/>
      <c r="E152" s="3"/>
      <c r="F152" s="3"/>
    </row>
    <row r="153" spans="1:6" ht="12">
      <c r="A153" s="3"/>
      <c r="B153" s="3"/>
      <c r="C153" s="4"/>
      <c r="D153" s="3"/>
      <c r="E153" s="3"/>
      <c r="F153" s="3"/>
    </row>
    <row r="154" spans="1:6" ht="12">
      <c r="A154" s="3"/>
      <c r="B154" s="3"/>
      <c r="C154" s="4"/>
      <c r="D154" s="3"/>
      <c r="E154" s="3"/>
      <c r="F154" s="3"/>
    </row>
    <row r="155" spans="1:6" ht="12">
      <c r="A155" s="3"/>
      <c r="B155" s="3"/>
      <c r="C155" s="4"/>
      <c r="D155" s="3"/>
      <c r="E155" s="3"/>
      <c r="F155" s="3"/>
    </row>
    <row r="156" spans="1:6" ht="12">
      <c r="A156" s="3"/>
      <c r="B156" s="3"/>
      <c r="C156" s="4"/>
      <c r="D156" s="3"/>
      <c r="E156" s="3"/>
      <c r="F156" s="3"/>
    </row>
    <row r="157" spans="1:6" ht="12">
      <c r="A157" s="3"/>
      <c r="B157" s="3"/>
      <c r="C157" s="4"/>
      <c r="D157" s="3"/>
      <c r="E157" s="3"/>
      <c r="F157" s="3"/>
    </row>
    <row r="158" spans="1:6" ht="12">
      <c r="A158" s="3"/>
      <c r="B158" s="3"/>
      <c r="C158" s="4"/>
      <c r="D158" s="3"/>
      <c r="E158" s="3"/>
      <c r="F158" s="3"/>
    </row>
    <row r="159" spans="1:6" ht="12">
      <c r="A159" s="3"/>
      <c r="B159" s="3"/>
      <c r="C159" s="4"/>
      <c r="D159" s="3"/>
      <c r="E159" s="3"/>
      <c r="F159" s="3"/>
    </row>
    <row r="160" spans="1:6" ht="12">
      <c r="A160" s="3"/>
      <c r="B160" s="3"/>
      <c r="C160" s="4"/>
      <c r="D160" s="3"/>
      <c r="E160" s="3"/>
      <c r="F160" s="3"/>
    </row>
    <row r="161" spans="1:6" ht="12">
      <c r="A161" s="3"/>
      <c r="B161" s="3"/>
      <c r="C161" s="4"/>
      <c r="D161" s="3"/>
      <c r="E161" s="3"/>
      <c r="F161" s="3"/>
    </row>
    <row r="162" spans="1:6" ht="12">
      <c r="A162" s="3"/>
      <c r="B162" s="3"/>
      <c r="C162" s="4"/>
      <c r="D162" s="3"/>
      <c r="E162" s="3"/>
      <c r="F162" s="3"/>
    </row>
    <row r="163" spans="1:6" ht="12">
      <c r="A163" s="3"/>
      <c r="B163" s="3"/>
      <c r="C163" s="4"/>
      <c r="D163" s="3"/>
      <c r="E163" s="3"/>
      <c r="F163" s="3"/>
    </row>
    <row r="164" spans="1:6" ht="12">
      <c r="A164" s="3"/>
      <c r="B164" s="3"/>
      <c r="C164" s="4"/>
      <c r="D164" s="3"/>
      <c r="E164" s="3"/>
      <c r="F164" s="3"/>
    </row>
    <row r="165" spans="1:6" ht="12">
      <c r="A165" s="3"/>
      <c r="B165" s="3"/>
      <c r="C165" s="4"/>
      <c r="D165" s="3"/>
      <c r="E165" s="3"/>
      <c r="F165" s="3"/>
    </row>
    <row r="166" spans="1:6" ht="12">
      <c r="A166" s="3"/>
      <c r="B166" s="3"/>
      <c r="C166" s="4"/>
      <c r="D166" s="3"/>
      <c r="E166" s="3"/>
      <c r="F166" s="3"/>
    </row>
    <row r="167" spans="1:6" ht="12">
      <c r="A167" s="3"/>
      <c r="B167" s="3"/>
      <c r="C167" s="4"/>
      <c r="D167" s="3"/>
      <c r="E167" s="3"/>
      <c r="F167" s="3"/>
    </row>
    <row r="168" spans="1:6" ht="12">
      <c r="A168" s="3"/>
      <c r="B168" s="3"/>
      <c r="C168" s="4"/>
      <c r="D168" s="3"/>
      <c r="E168" s="3"/>
      <c r="F168" s="3"/>
    </row>
    <row r="169" spans="1:6" ht="12">
      <c r="A169" s="3"/>
      <c r="B169" s="3"/>
      <c r="C169" s="4"/>
      <c r="D169" s="3"/>
      <c r="E169" s="3"/>
      <c r="F169" s="3"/>
    </row>
    <row r="170" spans="1:6" ht="12">
      <c r="A170" s="3"/>
      <c r="B170" s="3"/>
      <c r="C170" s="4"/>
      <c r="D170" s="3"/>
      <c r="E170" s="3"/>
      <c r="F170" s="3"/>
    </row>
    <row r="171" spans="1:6" ht="12">
      <c r="A171" s="3"/>
      <c r="B171" s="3"/>
      <c r="C171" s="4"/>
      <c r="D171" s="3"/>
      <c r="E171" s="3"/>
      <c r="F171" s="3"/>
    </row>
    <row r="172" spans="1:6" ht="12">
      <c r="A172" s="3"/>
      <c r="B172" s="3"/>
      <c r="C172" s="4"/>
      <c r="D172" s="3"/>
      <c r="E172" s="3"/>
      <c r="F172" s="3"/>
    </row>
    <row r="173" spans="1:6" ht="12">
      <c r="A173" s="3"/>
      <c r="B173" s="3"/>
      <c r="C173" s="4"/>
      <c r="D173" s="3"/>
      <c r="E173" s="3"/>
      <c r="F173" s="3"/>
    </row>
    <row r="174" spans="1:6" ht="12">
      <c r="A174" s="3"/>
      <c r="B174" s="3"/>
      <c r="C174" s="4"/>
      <c r="D174" s="3"/>
      <c r="E174" s="3"/>
      <c r="F174" s="3"/>
    </row>
    <row r="175" spans="1:6" ht="12">
      <c r="A175" s="3"/>
      <c r="B175" s="3"/>
      <c r="C175" s="4"/>
      <c r="D175" s="3"/>
      <c r="E175" s="3"/>
      <c r="F175" s="3"/>
    </row>
    <row r="176" spans="1:6" ht="12">
      <c r="A176" s="3"/>
      <c r="B176" s="3"/>
      <c r="C176" s="4"/>
      <c r="D176" s="3"/>
      <c r="E176" s="3"/>
      <c r="F176" s="3"/>
    </row>
    <row r="177" spans="1:6" ht="12">
      <c r="A177" s="3"/>
      <c r="B177" s="3"/>
      <c r="C177" s="4"/>
      <c r="D177" s="3"/>
      <c r="E177" s="3"/>
      <c r="F177" s="3"/>
    </row>
    <row r="178" spans="1:6" ht="12">
      <c r="A178" s="3"/>
      <c r="B178" s="3"/>
      <c r="C178" s="4"/>
      <c r="D178" s="3"/>
      <c r="E178" s="3"/>
      <c r="F178" s="3"/>
    </row>
    <row r="179" spans="1:6" ht="12">
      <c r="A179" s="3"/>
      <c r="B179" s="3"/>
      <c r="C179" s="4"/>
      <c r="D179" s="3"/>
      <c r="E179" s="3"/>
      <c r="F179" s="3"/>
    </row>
    <row r="180" spans="1:6" ht="12">
      <c r="A180" s="3"/>
      <c r="B180" s="3"/>
      <c r="C180" s="4"/>
      <c r="D180" s="3"/>
      <c r="E180" s="3"/>
      <c r="F180" s="3"/>
    </row>
    <row r="181" spans="1:6" ht="12">
      <c r="A181" s="3"/>
      <c r="B181" s="3"/>
      <c r="C181" s="4"/>
      <c r="D181" s="3"/>
      <c r="E181" s="3"/>
      <c r="F181" s="3"/>
    </row>
    <row r="182" spans="1:6" ht="12">
      <c r="A182" s="3"/>
      <c r="B182" s="3"/>
      <c r="C182" s="4"/>
      <c r="D182" s="3"/>
      <c r="E182" s="3"/>
      <c r="F182" s="3"/>
    </row>
    <row r="183" spans="1:6" ht="12">
      <c r="A183" s="3"/>
      <c r="B183" s="3"/>
      <c r="C183" s="4"/>
      <c r="D183" s="3"/>
      <c r="E183" s="3"/>
      <c r="F183" s="3"/>
    </row>
    <row r="184" spans="1:6" ht="12">
      <c r="A184" s="3"/>
      <c r="B184" s="3"/>
      <c r="C184" s="4"/>
      <c r="D184" s="3"/>
      <c r="E184" s="3"/>
      <c r="F184" s="3"/>
    </row>
    <row r="185" spans="1:6" ht="12">
      <c r="A185" s="3"/>
      <c r="B185" s="3"/>
      <c r="C185" s="4"/>
      <c r="D185" s="3"/>
      <c r="E185" s="3"/>
      <c r="F185" s="3"/>
    </row>
    <row r="186" spans="1:6" ht="12">
      <c r="A186" s="3"/>
      <c r="B186" s="3"/>
      <c r="C186" s="4"/>
      <c r="D186" s="3"/>
      <c r="E186" s="3"/>
      <c r="F186" s="3"/>
    </row>
    <row r="187" spans="1:6" ht="12">
      <c r="A187" s="3"/>
      <c r="B187" s="3"/>
      <c r="C187" s="4"/>
      <c r="D187" s="3"/>
      <c r="E187" s="3"/>
      <c r="F187" s="3"/>
    </row>
    <row r="188" spans="1:6" ht="12">
      <c r="A188" s="3"/>
      <c r="B188" s="3"/>
      <c r="C188" s="4"/>
      <c r="D188" s="3"/>
      <c r="E188" s="3"/>
      <c r="F188" s="3"/>
    </row>
    <row r="189" spans="1:6" ht="12">
      <c r="A189" s="3"/>
      <c r="B189" s="3"/>
      <c r="C189" s="4"/>
      <c r="D189" s="3"/>
      <c r="E189" s="3"/>
      <c r="F189" s="3"/>
    </row>
    <row r="190" spans="1:6" ht="12">
      <c r="A190" s="3"/>
      <c r="B190" s="3"/>
      <c r="C190" s="4"/>
      <c r="D190" s="3"/>
      <c r="E190" s="3"/>
      <c r="F190" s="3"/>
    </row>
    <row r="191" spans="1:6" ht="12">
      <c r="A191" s="3"/>
      <c r="B191" s="3"/>
      <c r="C191" s="4"/>
      <c r="D191" s="3"/>
      <c r="E191" s="3"/>
      <c r="F191" s="3"/>
    </row>
    <row r="192" spans="1:6" ht="12">
      <c r="A192" s="3"/>
      <c r="B192" s="3"/>
      <c r="C192" s="4"/>
      <c r="D192" s="3"/>
      <c r="E192" s="3"/>
      <c r="F192" s="3"/>
    </row>
    <row r="193" spans="1:6" ht="12">
      <c r="A193" s="3"/>
      <c r="B193" s="3"/>
      <c r="C193" s="4"/>
      <c r="D193" s="3"/>
      <c r="E193" s="3"/>
      <c r="F193" s="3"/>
    </row>
    <row r="194" spans="1:6" ht="12">
      <c r="A194" s="3"/>
      <c r="B194" s="3"/>
      <c r="C194" s="4"/>
      <c r="D194" s="3"/>
      <c r="E194" s="3"/>
      <c r="F194" s="3"/>
    </row>
    <row r="195" spans="1:6" ht="12">
      <c r="A195" s="3"/>
      <c r="B195" s="3"/>
      <c r="C195" s="4"/>
      <c r="D195" s="3"/>
      <c r="E195" s="3"/>
      <c r="F195" s="3"/>
    </row>
    <row r="196" spans="1:6" ht="12">
      <c r="A196" s="3"/>
      <c r="B196" s="3"/>
      <c r="C196" s="4"/>
      <c r="D196" s="3"/>
      <c r="E196" s="3"/>
      <c r="F196" s="3"/>
    </row>
    <row r="197" spans="1:6" ht="12">
      <c r="A197" s="3"/>
      <c r="B197" s="3"/>
      <c r="C197" s="4"/>
      <c r="D197" s="3"/>
      <c r="E197" s="3"/>
      <c r="F197" s="3"/>
    </row>
    <row r="198" spans="1:6" ht="12">
      <c r="A198" s="3"/>
      <c r="B198" s="3"/>
      <c r="C198" s="4"/>
      <c r="D198" s="3"/>
      <c r="E198" s="3"/>
      <c r="F198" s="3"/>
    </row>
    <row r="199" spans="1:6" ht="12">
      <c r="A199" s="3"/>
      <c r="B199" s="3"/>
      <c r="C199" s="4"/>
      <c r="D199" s="3"/>
      <c r="E199" s="3"/>
      <c r="F199" s="3"/>
    </row>
    <row r="200" spans="1:6" ht="12">
      <c r="A200" s="3"/>
      <c r="B200" s="3"/>
      <c r="C200" s="4"/>
      <c r="D200" s="3"/>
      <c r="E200" s="3"/>
      <c r="F200" s="3"/>
    </row>
    <row r="201" spans="1:6" ht="12">
      <c r="A201" s="3"/>
      <c r="B201" s="3"/>
      <c r="C201" s="4"/>
      <c r="D201" s="3"/>
      <c r="E201" s="3"/>
      <c r="F201" s="3"/>
    </row>
    <row r="202" spans="1:6" ht="12">
      <c r="A202" s="3"/>
      <c r="B202" s="3"/>
      <c r="C202" s="4"/>
      <c r="D202" s="3"/>
      <c r="E202" s="3"/>
      <c r="F202" s="3"/>
    </row>
    <row r="203" spans="1:6" ht="12">
      <c r="A203" s="3"/>
      <c r="B203" s="3"/>
      <c r="C203" s="4"/>
      <c r="D203" s="3"/>
      <c r="E203" s="3"/>
      <c r="F203" s="3"/>
    </row>
    <row r="204" spans="1:6" ht="12">
      <c r="A204" s="3"/>
      <c r="B204" s="3"/>
      <c r="C204" s="4"/>
      <c r="D204" s="3"/>
      <c r="E204" s="3"/>
      <c r="F204" s="3"/>
    </row>
    <row r="205" spans="1:6" ht="12">
      <c r="A205" s="3"/>
      <c r="B205" s="3"/>
      <c r="C205" s="4"/>
      <c r="D205" s="3"/>
      <c r="E205" s="3"/>
      <c r="F205" s="3"/>
    </row>
    <row r="206" spans="1:6" ht="12">
      <c r="A206" s="3"/>
      <c r="B206" s="3"/>
      <c r="C206" s="4"/>
      <c r="D206" s="3"/>
      <c r="E206" s="3"/>
      <c r="F206" s="3"/>
    </row>
    <row r="207" spans="1:6" ht="12">
      <c r="A207" s="3"/>
      <c r="B207" s="3"/>
      <c r="C207" s="4"/>
      <c r="D207" s="3"/>
      <c r="E207" s="3"/>
      <c r="F207" s="3"/>
    </row>
    <row r="208" spans="1:6" ht="12">
      <c r="A208" s="3"/>
      <c r="B208" s="3"/>
      <c r="C208" s="4"/>
      <c r="D208" s="3"/>
      <c r="E208" s="3"/>
      <c r="F208" s="3"/>
    </row>
    <row r="209" spans="1:6" ht="12">
      <c r="A209" s="3"/>
      <c r="B209" s="3"/>
      <c r="C209" s="4"/>
      <c r="D209" s="3"/>
      <c r="E209" s="3"/>
      <c r="F209" s="3"/>
    </row>
    <row r="210" spans="1:6" ht="12">
      <c r="A210" s="3"/>
      <c r="B210" s="3"/>
      <c r="C210" s="4"/>
      <c r="D210" s="3"/>
      <c r="E210" s="3"/>
      <c r="F210" s="3"/>
    </row>
    <row r="211" spans="1:6" ht="12">
      <c r="A211" s="3"/>
      <c r="B211" s="3"/>
      <c r="C211" s="4"/>
      <c r="D211" s="3"/>
      <c r="E211" s="3"/>
      <c r="F211" s="3"/>
    </row>
    <row r="212" spans="1:6" ht="12">
      <c r="A212" s="3"/>
      <c r="B212" s="3"/>
      <c r="C212" s="4"/>
      <c r="D212" s="3"/>
      <c r="E212" s="3"/>
      <c r="F212" s="3"/>
    </row>
    <row r="213" spans="1:6" ht="12">
      <c r="A213" s="3"/>
      <c r="B213" s="3"/>
      <c r="C213" s="4"/>
      <c r="D213" s="3"/>
      <c r="E213" s="3"/>
      <c r="F213" s="3"/>
    </row>
    <row r="214" spans="1:6" ht="12">
      <c r="A214" s="3"/>
      <c r="B214" s="3"/>
      <c r="C214" s="4"/>
      <c r="D214" s="3"/>
      <c r="E214" s="3"/>
      <c r="F214" s="3"/>
    </row>
    <row r="215" spans="1:6" ht="12">
      <c r="A215" s="3"/>
      <c r="B215" s="3"/>
      <c r="C215" s="4"/>
      <c r="D215" s="3"/>
      <c r="E215" s="3"/>
      <c r="F215" s="3"/>
    </row>
    <row r="216" spans="1:6" ht="12">
      <c r="A216" s="3"/>
      <c r="B216" s="3"/>
      <c r="C216" s="4"/>
      <c r="D216" s="3"/>
      <c r="E216" s="3"/>
      <c r="F216" s="3"/>
    </row>
    <row r="217" spans="1:6" ht="12">
      <c r="A217" s="3"/>
      <c r="B217" s="3"/>
      <c r="C217" s="4"/>
      <c r="D217" s="3"/>
      <c r="E217" s="3"/>
      <c r="F217" s="3"/>
    </row>
    <row r="218" spans="1:6" ht="12">
      <c r="A218" s="3"/>
      <c r="B218" s="3"/>
      <c r="C218" s="4"/>
      <c r="D218" s="3"/>
      <c r="E218" s="3"/>
      <c r="F218" s="3"/>
    </row>
    <row r="219" spans="1:6" ht="12">
      <c r="A219" s="3"/>
      <c r="B219" s="3"/>
      <c r="C219" s="4"/>
      <c r="D219" s="3"/>
      <c r="E219" s="3"/>
      <c r="F219" s="3"/>
    </row>
    <row r="220" spans="1:6" ht="12">
      <c r="A220" s="3"/>
      <c r="B220" s="3"/>
      <c r="C220" s="4"/>
      <c r="D220" s="3"/>
      <c r="E220" s="3"/>
      <c r="F220" s="3"/>
    </row>
    <row r="221" spans="1:6" ht="12">
      <c r="A221" s="3"/>
      <c r="B221" s="3"/>
      <c r="C221" s="4"/>
      <c r="D221" s="3"/>
      <c r="E221" s="3"/>
      <c r="F221" s="3"/>
    </row>
    <row r="222" spans="1:6" ht="12">
      <c r="A222" s="3"/>
      <c r="B222" s="3"/>
      <c r="C222" s="4"/>
      <c r="D222" s="3"/>
      <c r="E222" s="3"/>
      <c r="F222" s="3"/>
    </row>
    <row r="223" spans="1:6" ht="12">
      <c r="A223" s="3"/>
      <c r="B223" s="3"/>
      <c r="C223" s="4"/>
      <c r="D223" s="3"/>
      <c r="E223" s="3"/>
      <c r="F223" s="3"/>
    </row>
    <row r="224" spans="1:6" ht="12">
      <c r="A224" s="3"/>
      <c r="B224" s="3"/>
      <c r="C224" s="4"/>
      <c r="D224" s="3"/>
      <c r="E224" s="3"/>
      <c r="F224" s="3"/>
    </row>
    <row r="225" spans="1:6" ht="12">
      <c r="A225" s="3"/>
      <c r="B225" s="3"/>
      <c r="C225" s="4"/>
      <c r="D225" s="3"/>
      <c r="E225" s="3"/>
      <c r="F225" s="3"/>
    </row>
    <row r="226" spans="1:6" ht="12">
      <c r="A226" s="3"/>
      <c r="B226" s="3"/>
      <c r="C226" s="4"/>
      <c r="D226" s="3"/>
      <c r="E226" s="3"/>
      <c r="F226" s="3"/>
    </row>
    <row r="227" spans="1:6" ht="12">
      <c r="A227" s="3"/>
      <c r="B227" s="3"/>
      <c r="C227" s="4"/>
      <c r="D227" s="3"/>
      <c r="E227" s="3"/>
      <c r="F227" s="3"/>
    </row>
    <row r="228" spans="1:6" ht="12">
      <c r="A228" s="3"/>
      <c r="B228" s="3"/>
      <c r="C228" s="4"/>
      <c r="D228" s="3"/>
      <c r="E228" s="3"/>
      <c r="F228" s="3"/>
    </row>
    <row r="229" spans="1:6" ht="12">
      <c r="A229" s="3"/>
      <c r="B229" s="3"/>
      <c r="C229" s="4"/>
      <c r="D229" s="3"/>
      <c r="E229" s="3"/>
      <c r="F229" s="3"/>
    </row>
    <row r="230" spans="1:6" ht="12">
      <c r="A230" s="3"/>
      <c r="B230" s="3"/>
      <c r="C230" s="4"/>
      <c r="D230" s="3"/>
      <c r="E230" s="3"/>
      <c r="F230" s="3"/>
    </row>
    <row r="231" spans="1:6" ht="12">
      <c r="A231" s="3"/>
      <c r="B231" s="3"/>
      <c r="C231" s="4"/>
      <c r="D231" s="3"/>
      <c r="E231" s="3"/>
      <c r="F231" s="3"/>
    </row>
    <row r="232" spans="1:6" ht="12">
      <c r="A232" s="3"/>
      <c r="B232" s="3"/>
      <c r="C232" s="4"/>
      <c r="D232" s="3"/>
      <c r="E232" s="3"/>
      <c r="F232" s="3"/>
    </row>
    <row r="233" spans="1:6" ht="12">
      <c r="A233" s="3"/>
      <c r="B233" s="3"/>
      <c r="C233" s="4"/>
      <c r="D233" s="3"/>
      <c r="E233" s="3"/>
      <c r="F233" s="3"/>
    </row>
    <row r="234" spans="1:6" ht="12">
      <c r="A234" s="3"/>
      <c r="B234" s="3"/>
      <c r="C234" s="4"/>
      <c r="D234" s="3"/>
      <c r="E234" s="3"/>
      <c r="F234" s="3"/>
    </row>
    <row r="235" spans="1:6" ht="12">
      <c r="A235" s="3"/>
      <c r="B235" s="3"/>
      <c r="C235" s="4"/>
      <c r="D235" s="3"/>
      <c r="E235" s="3"/>
      <c r="F235" s="3"/>
    </row>
    <row r="236" spans="1:6" ht="12">
      <c r="A236" s="3"/>
      <c r="B236" s="3"/>
      <c r="C236" s="4"/>
      <c r="D236" s="3"/>
      <c r="E236" s="3"/>
      <c r="F236" s="3"/>
    </row>
    <row r="237" spans="1:6" ht="12">
      <c r="A237" s="3"/>
      <c r="B237" s="3"/>
      <c r="C237" s="4"/>
      <c r="D237" s="3"/>
      <c r="E237" s="3"/>
      <c r="F237" s="3"/>
    </row>
    <row r="238" spans="1:6" ht="12">
      <c r="A238" s="3"/>
      <c r="B238" s="3"/>
      <c r="C238" s="4"/>
      <c r="D238" s="3"/>
      <c r="E238" s="3"/>
      <c r="F238" s="3"/>
    </row>
    <row r="239" spans="1:6" ht="12">
      <c r="A239" s="3"/>
      <c r="B239" s="3"/>
      <c r="C239" s="4"/>
      <c r="D239" s="3"/>
      <c r="E239" s="3"/>
      <c r="F239" s="3"/>
    </row>
    <row r="240" spans="1:6" ht="12">
      <c r="A240" s="3"/>
      <c r="B240" s="3"/>
      <c r="C240" s="4"/>
      <c r="D240" s="3"/>
      <c r="E240" s="3"/>
      <c r="F240" s="3"/>
    </row>
    <row r="241" spans="1:6" ht="12">
      <c r="A241" s="3"/>
      <c r="B241" s="3"/>
      <c r="C241" s="4"/>
      <c r="D241" s="3"/>
      <c r="E241" s="3"/>
      <c r="F241" s="3"/>
    </row>
    <row r="242" spans="1:6" ht="12">
      <c r="A242" s="3"/>
      <c r="B242" s="3"/>
      <c r="C242" s="4"/>
      <c r="D242" s="3"/>
      <c r="E242" s="3"/>
      <c r="F242" s="3"/>
    </row>
    <row r="243" spans="1:6" ht="12">
      <c r="A243" s="3"/>
      <c r="B243" s="3"/>
      <c r="C243" s="4"/>
      <c r="D243" s="3"/>
      <c r="E243" s="3"/>
      <c r="F243" s="3"/>
    </row>
    <row r="244" spans="1:6" ht="12">
      <c r="A244" s="3"/>
      <c r="B244" s="3"/>
      <c r="C244" s="4"/>
      <c r="D244" s="3"/>
      <c r="E244" s="3"/>
      <c r="F244" s="3"/>
    </row>
    <row r="245" spans="1:6" ht="12">
      <c r="A245" s="3"/>
      <c r="B245" s="3"/>
      <c r="C245" s="4"/>
      <c r="D245" s="3"/>
      <c r="E245" s="3"/>
      <c r="F245" s="3"/>
    </row>
    <row r="246" spans="1:6" ht="12">
      <c r="A246" s="3"/>
      <c r="B246" s="3"/>
      <c r="C246" s="4"/>
      <c r="D246" s="3"/>
      <c r="E246" s="3"/>
      <c r="F246" s="3"/>
    </row>
    <row r="247" spans="1:6" ht="12">
      <c r="A247" s="3"/>
      <c r="B247" s="3"/>
      <c r="C247" s="4"/>
      <c r="D247" s="3"/>
      <c r="E247" s="3"/>
      <c r="F247" s="3"/>
    </row>
    <row r="248" spans="1:6" ht="12">
      <c r="A248" s="3"/>
      <c r="B248" s="3"/>
      <c r="C248" s="4"/>
      <c r="D248" s="3"/>
      <c r="E248" s="3"/>
      <c r="F248" s="3"/>
    </row>
    <row r="249" spans="1:6" ht="12">
      <c r="A249" s="3"/>
      <c r="B249" s="3"/>
      <c r="C249" s="4"/>
      <c r="D249" s="3"/>
      <c r="E249" s="3"/>
      <c r="F249" s="3"/>
    </row>
    <row r="250" spans="1:6" ht="12">
      <c r="A250" s="3"/>
      <c r="B250" s="3"/>
      <c r="C250" s="4"/>
      <c r="D250" s="3"/>
      <c r="E250" s="3"/>
      <c r="F250" s="3"/>
    </row>
    <row r="251" spans="1:6" ht="12">
      <c r="A251" s="3"/>
      <c r="B251" s="3"/>
      <c r="C251" s="4"/>
      <c r="D251" s="3"/>
      <c r="E251" s="3"/>
      <c r="F251" s="3"/>
    </row>
    <row r="252" spans="1:6" ht="12">
      <c r="A252" s="3"/>
      <c r="B252" s="3"/>
      <c r="C252" s="4"/>
      <c r="D252" s="3"/>
      <c r="E252" s="3"/>
      <c r="F252" s="3"/>
    </row>
    <row r="253" spans="1:6" ht="12">
      <c r="A253" s="3"/>
      <c r="B253" s="3"/>
      <c r="C253" s="4"/>
      <c r="D253" s="3"/>
      <c r="E253" s="3"/>
      <c r="F253" s="3"/>
    </row>
    <row r="254" spans="1:6" ht="12">
      <c r="A254" s="3"/>
      <c r="B254" s="3"/>
      <c r="C254" s="4"/>
      <c r="D254" s="3"/>
      <c r="E254" s="3"/>
      <c r="F254" s="3"/>
    </row>
    <row r="255" spans="1:6" ht="12">
      <c r="A255" s="3"/>
      <c r="B255" s="3"/>
      <c r="C255" s="4"/>
      <c r="D255" s="3"/>
      <c r="E255" s="3"/>
      <c r="F255" s="3"/>
    </row>
    <row r="256" spans="1:6" ht="12">
      <c r="A256" s="3"/>
      <c r="B256" s="3"/>
      <c r="C256" s="4"/>
      <c r="D256" s="3"/>
      <c r="E256" s="3"/>
      <c r="F256" s="3"/>
    </row>
    <row r="257" spans="1:6" ht="12">
      <c r="A257" s="3"/>
      <c r="B257" s="3"/>
      <c r="C257" s="4"/>
      <c r="D257" s="3"/>
      <c r="E257" s="3"/>
      <c r="F257" s="3"/>
    </row>
    <row r="258" spans="1:6" ht="12">
      <c r="A258" s="3"/>
      <c r="B258" s="3"/>
      <c r="C258" s="4"/>
      <c r="D258" s="3"/>
      <c r="E258" s="3"/>
      <c r="F258" s="3"/>
    </row>
    <row r="259" spans="1:6" ht="12">
      <c r="A259" s="3"/>
      <c r="B259" s="3"/>
      <c r="C259" s="4"/>
      <c r="D259" s="3"/>
      <c r="E259" s="3"/>
      <c r="F259" s="3"/>
    </row>
    <row r="260" spans="1:6" ht="12">
      <c r="A260" s="3"/>
      <c r="B260" s="3"/>
      <c r="C260" s="4"/>
      <c r="D260" s="3"/>
      <c r="E260" s="3"/>
      <c r="F260" s="3"/>
    </row>
    <row r="261" spans="1:6" ht="12">
      <c r="A261" s="3"/>
      <c r="B261" s="3"/>
      <c r="C261" s="4"/>
      <c r="D261" s="3"/>
      <c r="E261" s="3"/>
      <c r="F261" s="3"/>
    </row>
    <row r="262" spans="1:6" ht="12">
      <c r="A262" s="3"/>
      <c r="B262" s="3"/>
      <c r="C262" s="4"/>
      <c r="D262" s="3"/>
      <c r="E262" s="3"/>
      <c r="F262" s="3"/>
    </row>
    <row r="263" spans="1:6" ht="12">
      <c r="A263" s="3"/>
      <c r="B263" s="3"/>
      <c r="C263" s="4"/>
      <c r="D263" s="3"/>
      <c r="E263" s="3"/>
      <c r="F263" s="3"/>
    </row>
    <row r="264" spans="1:6" ht="12">
      <c r="A264" s="3"/>
      <c r="B264" s="3"/>
      <c r="C264" s="4"/>
      <c r="D264" s="3"/>
      <c r="E264" s="3"/>
      <c r="F264" s="3"/>
    </row>
    <row r="265" spans="1:6" ht="12">
      <c r="A265" s="3"/>
      <c r="B265" s="3"/>
      <c r="C265" s="4"/>
      <c r="D265" s="3"/>
      <c r="E265" s="3"/>
      <c r="F265" s="3"/>
    </row>
    <row r="266" spans="1:6" ht="12">
      <c r="A266" s="3"/>
      <c r="B266" s="3"/>
      <c r="C266" s="4"/>
      <c r="D266" s="3"/>
      <c r="E266" s="3"/>
      <c r="F266" s="3"/>
    </row>
    <row r="267" spans="1:6" ht="12">
      <c r="A267" s="3"/>
      <c r="B267" s="3"/>
      <c r="C267" s="4"/>
      <c r="D267" s="3"/>
      <c r="E267" s="3"/>
      <c r="F267" s="3"/>
    </row>
    <row r="268" spans="1:6" ht="12">
      <c r="A268" s="3"/>
      <c r="B268" s="3"/>
      <c r="C268" s="4"/>
      <c r="D268" s="3"/>
      <c r="E268" s="3"/>
      <c r="F268" s="3"/>
    </row>
    <row r="269" spans="1:6" ht="12">
      <c r="A269" s="3"/>
      <c r="B269" s="3"/>
      <c r="C269" s="4"/>
      <c r="D269" s="3"/>
      <c r="E269" s="3"/>
      <c r="F269" s="3"/>
    </row>
    <row r="270" spans="1:6" ht="12">
      <c r="A270" s="3"/>
      <c r="B270" s="3"/>
      <c r="C270" s="4"/>
      <c r="D270" s="3"/>
      <c r="E270" s="3"/>
      <c r="F270" s="3"/>
    </row>
    <row r="271" spans="1:6" ht="12">
      <c r="A271" s="3"/>
      <c r="B271" s="3"/>
      <c r="C271" s="4"/>
      <c r="D271" s="3"/>
      <c r="E271" s="3"/>
      <c r="F271" s="3"/>
    </row>
    <row r="272" spans="1:6" ht="12">
      <c r="A272" s="3"/>
      <c r="B272" s="3"/>
      <c r="C272" s="4"/>
      <c r="D272" s="3"/>
      <c r="E272" s="3"/>
      <c r="F272" s="3"/>
    </row>
    <row r="273" spans="1:6" ht="12">
      <c r="A273" s="3"/>
      <c r="B273" s="3"/>
      <c r="C273" s="4"/>
      <c r="D273" s="3"/>
      <c r="E273" s="3"/>
      <c r="F273" s="3"/>
    </row>
    <row r="274" spans="1:6" ht="12">
      <c r="A274" s="3"/>
      <c r="B274" s="3"/>
      <c r="C274" s="4"/>
      <c r="D274" s="3"/>
      <c r="E274" s="3"/>
      <c r="F274" s="3"/>
    </row>
    <row r="275" spans="1:6" ht="12">
      <c r="A275" s="3"/>
      <c r="B275" s="3"/>
      <c r="C275" s="4"/>
      <c r="D275" s="3"/>
      <c r="E275" s="3"/>
      <c r="F275" s="3"/>
    </row>
    <row r="276" spans="1:6" ht="12">
      <c r="A276" s="3"/>
      <c r="B276" s="3"/>
      <c r="C276" s="4"/>
      <c r="D276" s="3"/>
      <c r="E276" s="3"/>
      <c r="F276" s="3"/>
    </row>
    <row r="277" spans="1:6" ht="12">
      <c r="A277" s="3"/>
      <c r="B277" s="3"/>
      <c r="C277" s="4"/>
      <c r="D277" s="3"/>
      <c r="E277" s="3"/>
      <c r="F277" s="3"/>
    </row>
    <row r="278" spans="1:6" ht="12">
      <c r="A278" s="3"/>
      <c r="B278" s="3"/>
      <c r="C278" s="4"/>
      <c r="D278" s="3"/>
      <c r="E278" s="3"/>
      <c r="F278" s="3"/>
    </row>
    <row r="279" spans="1:6" ht="12">
      <c r="A279" s="3"/>
      <c r="B279" s="3"/>
      <c r="C279" s="4"/>
      <c r="D279" s="3"/>
      <c r="E279" s="3"/>
      <c r="F279" s="3"/>
    </row>
    <row r="280" spans="1:6" ht="12">
      <c r="A280" s="3"/>
      <c r="B280" s="3"/>
      <c r="C280" s="4"/>
      <c r="D280" s="3"/>
      <c r="E280" s="3"/>
      <c r="F280" s="3"/>
    </row>
    <row r="281" spans="1:6" ht="12">
      <c r="A281" s="3"/>
      <c r="B281" s="3"/>
      <c r="C281" s="4"/>
      <c r="D281" s="3"/>
      <c r="E281" s="3"/>
      <c r="F281" s="3"/>
    </row>
    <row r="282" spans="1:6" ht="12">
      <c r="A282" s="3"/>
      <c r="B282" s="3"/>
      <c r="C282" s="4"/>
      <c r="D282" s="3"/>
      <c r="E282" s="3"/>
      <c r="F282" s="3"/>
    </row>
    <row r="283" spans="1:6" ht="12">
      <c r="A283" s="3"/>
      <c r="B283" s="3"/>
      <c r="C283" s="4"/>
      <c r="D283" s="3"/>
      <c r="E283" s="3"/>
      <c r="F283" s="3"/>
    </row>
    <row r="284" spans="1:6" ht="12">
      <c r="A284" s="3"/>
      <c r="B284" s="3"/>
      <c r="C284" s="4"/>
      <c r="D284" s="3"/>
      <c r="E284" s="3"/>
      <c r="F284" s="3"/>
    </row>
    <row r="285" spans="1:6" ht="12">
      <c r="A285" s="3"/>
      <c r="B285" s="3"/>
      <c r="C285" s="4"/>
      <c r="D285" s="3"/>
      <c r="E285" s="3"/>
      <c r="F285" s="3"/>
    </row>
    <row r="286" spans="1:6" ht="12">
      <c r="A286" s="3"/>
      <c r="B286" s="3"/>
      <c r="C286" s="4"/>
      <c r="D286" s="3"/>
      <c r="E286" s="3"/>
      <c r="F286" s="3"/>
    </row>
    <row r="287" spans="1:6" ht="12">
      <c r="A287" s="3"/>
      <c r="B287" s="3"/>
      <c r="C287" s="4"/>
      <c r="D287" s="3"/>
      <c r="E287" s="3"/>
      <c r="F287" s="3"/>
    </row>
    <row r="288" spans="1:6" ht="12">
      <c r="A288" s="3"/>
      <c r="B288" s="3"/>
      <c r="C288" s="4"/>
      <c r="D288" s="3"/>
      <c r="E288" s="3"/>
      <c r="F288" s="3"/>
    </row>
    <row r="289" spans="1:6" ht="12">
      <c r="A289" s="3"/>
      <c r="B289" s="3"/>
      <c r="C289" s="4"/>
      <c r="D289" s="3"/>
      <c r="E289" s="3"/>
      <c r="F289" s="3"/>
    </row>
    <row r="290" spans="1:6" ht="12">
      <c r="A290" s="3"/>
      <c r="B290" s="3"/>
      <c r="C290" s="4"/>
      <c r="D290" s="3"/>
      <c r="E290" s="3"/>
      <c r="F290" s="3"/>
    </row>
    <row r="291" spans="1:6" ht="12">
      <c r="A291" s="3"/>
      <c r="B291" s="3"/>
      <c r="C291" s="4"/>
      <c r="D291" s="3"/>
      <c r="E291" s="3"/>
      <c r="F291" s="3"/>
    </row>
    <row r="292" spans="1:6" ht="12">
      <c r="A292" s="3"/>
      <c r="B292" s="3"/>
      <c r="C292" s="4"/>
      <c r="D292" s="3"/>
      <c r="E292" s="3"/>
      <c r="F292" s="3"/>
    </row>
    <row r="293" spans="1:6" ht="12">
      <c r="A293" s="3"/>
      <c r="B293" s="3"/>
      <c r="C293" s="4"/>
      <c r="D293" s="3"/>
      <c r="E293" s="3"/>
      <c r="F293" s="3"/>
    </row>
    <row r="294" spans="1:6" ht="12">
      <c r="A294" s="3"/>
      <c r="B294" s="3"/>
      <c r="C294" s="4"/>
      <c r="D294" s="3"/>
      <c r="E294" s="3"/>
      <c r="F294" s="3"/>
    </row>
    <row r="295" spans="1:6" ht="12">
      <c r="A295" s="3"/>
      <c r="B295" s="3"/>
      <c r="C295" s="4"/>
      <c r="D295" s="3"/>
      <c r="E295" s="3"/>
      <c r="F295" s="3"/>
    </row>
    <row r="296" spans="1:6" ht="12">
      <c r="A296" s="3"/>
      <c r="B296" s="3"/>
      <c r="C296" s="4"/>
      <c r="D296" s="3"/>
      <c r="E296" s="3"/>
      <c r="F296" s="3"/>
    </row>
    <row r="297" spans="1:6" ht="12">
      <c r="A297" s="3"/>
      <c r="B297" s="3"/>
      <c r="C297" s="4"/>
      <c r="D297" s="3"/>
      <c r="E297" s="3"/>
      <c r="F297" s="3"/>
    </row>
    <row r="298" spans="1:6" ht="12">
      <c r="A298" s="3"/>
      <c r="B298" s="3"/>
      <c r="C298" s="4"/>
      <c r="D298" s="3"/>
      <c r="E298" s="3"/>
      <c r="F298" s="3"/>
    </row>
    <row r="299" spans="1:6" ht="12">
      <c r="A299" s="3"/>
      <c r="B299" s="3"/>
      <c r="C299" s="4"/>
      <c r="D299" s="3"/>
      <c r="E299" s="3"/>
      <c r="F299" s="3"/>
    </row>
    <row r="300" spans="1:6" ht="12">
      <c r="A300" s="3"/>
      <c r="B300" s="3"/>
      <c r="C300" s="4"/>
      <c r="D300" s="3"/>
      <c r="E300" s="3"/>
      <c r="F300" s="3"/>
    </row>
    <row r="301" spans="1:6" ht="12">
      <c r="A301" s="3"/>
      <c r="B301" s="3"/>
      <c r="C301" s="4"/>
      <c r="D301" s="3"/>
      <c r="E301" s="3"/>
      <c r="F301" s="3"/>
    </row>
    <row r="302" spans="1:6" ht="12">
      <c r="A302" s="3"/>
      <c r="B302" s="3"/>
      <c r="C302" s="4"/>
      <c r="D302" s="3"/>
      <c r="E302" s="3"/>
      <c r="F302" s="3"/>
    </row>
    <row r="303" spans="1:6" ht="12">
      <c r="A303" s="3"/>
      <c r="B303" s="3"/>
      <c r="C303" s="4"/>
      <c r="D303" s="3"/>
      <c r="E303" s="3"/>
      <c r="F303" s="3"/>
    </row>
    <row r="304" spans="1:6" ht="12">
      <c r="A304" s="3"/>
      <c r="B304" s="3"/>
      <c r="C304" s="4"/>
      <c r="D304" s="3"/>
      <c r="E304" s="3"/>
      <c r="F304" s="3"/>
    </row>
    <row r="305" spans="1:6" ht="12">
      <c r="A305" s="3"/>
      <c r="B305" s="3"/>
      <c r="C305" s="4"/>
      <c r="D305" s="3"/>
      <c r="E305" s="3"/>
      <c r="F305" s="3"/>
    </row>
    <row r="306" spans="1:6" ht="12">
      <c r="A306" s="3"/>
      <c r="B306" s="3"/>
      <c r="C306" s="4"/>
      <c r="D306" s="3"/>
      <c r="E306" s="3"/>
      <c r="F306" s="3"/>
    </row>
    <row r="307" spans="1:6" ht="12">
      <c r="A307" s="3"/>
      <c r="B307" s="3"/>
      <c r="C307" s="4"/>
      <c r="D307" s="3"/>
      <c r="E307" s="3"/>
      <c r="F307" s="3"/>
    </row>
    <row r="308" spans="1:6" ht="12">
      <c r="A308" s="3"/>
      <c r="B308" s="3"/>
      <c r="C308" s="4"/>
      <c r="D308" s="3"/>
      <c r="E308" s="3"/>
      <c r="F308" s="3"/>
    </row>
    <row r="309" spans="1:6" ht="12">
      <c r="A309" s="3"/>
      <c r="B309" s="3"/>
      <c r="C309" s="4"/>
      <c r="D309" s="3"/>
      <c r="E309" s="3"/>
      <c r="F309" s="3"/>
    </row>
    <row r="310" spans="1:6" ht="12">
      <c r="A310" s="3"/>
      <c r="B310" s="3"/>
      <c r="C310" s="4"/>
      <c r="D310" s="3"/>
      <c r="E310" s="3"/>
      <c r="F310" s="3"/>
    </row>
    <row r="311" spans="1:6" ht="12">
      <c r="A311" s="3"/>
      <c r="B311" s="3"/>
      <c r="C311" s="4"/>
      <c r="D311" s="3"/>
      <c r="E311" s="3"/>
      <c r="F311" s="3"/>
    </row>
    <row r="312" spans="1:6" ht="12">
      <c r="A312" s="3"/>
      <c r="B312" s="3"/>
      <c r="C312" s="4"/>
      <c r="D312" s="3"/>
      <c r="E312" s="3"/>
      <c r="F312" s="3"/>
    </row>
    <row r="313" spans="1:6" ht="12">
      <c r="A313" s="3"/>
      <c r="B313" s="3"/>
      <c r="C313" s="4"/>
      <c r="D313" s="3"/>
      <c r="E313" s="3"/>
      <c r="F313" s="3"/>
    </row>
    <row r="314" spans="1:6" ht="12">
      <c r="A314" s="3"/>
      <c r="B314" s="3"/>
      <c r="C314" s="4"/>
      <c r="D314" s="3"/>
      <c r="E314" s="3"/>
      <c r="F314" s="3"/>
    </row>
    <row r="315" spans="1:6" ht="12">
      <c r="A315" s="3"/>
      <c r="B315" s="3"/>
      <c r="C315" s="4"/>
      <c r="D315" s="3"/>
      <c r="E315" s="3"/>
      <c r="F315" s="3"/>
    </row>
    <row r="316" spans="1:6" ht="12">
      <c r="A316" s="3"/>
      <c r="B316" s="3"/>
      <c r="C316" s="4"/>
      <c r="D316" s="3"/>
      <c r="E316" s="3"/>
      <c r="F316" s="3"/>
    </row>
    <row r="317" spans="1:6" ht="12">
      <c r="A317" s="3"/>
      <c r="B317" s="3"/>
      <c r="C317" s="4"/>
      <c r="D317" s="3"/>
      <c r="E317" s="3"/>
      <c r="F317" s="3"/>
    </row>
    <row r="318" spans="1:6" ht="12">
      <c r="A318" s="3"/>
      <c r="B318" s="3"/>
      <c r="C318" s="4"/>
      <c r="D318" s="3"/>
      <c r="E318" s="3"/>
      <c r="F318" s="3"/>
    </row>
    <row r="319" spans="1:6" ht="12">
      <c r="A319" s="3"/>
      <c r="B319" s="3"/>
      <c r="C319" s="4"/>
      <c r="D319" s="3"/>
      <c r="E319" s="3"/>
      <c r="F319" s="3"/>
    </row>
    <row r="320" spans="1:6" ht="12">
      <c r="A320" s="3"/>
      <c r="B320" s="3"/>
      <c r="C320" s="4"/>
      <c r="D320" s="3"/>
      <c r="E320" s="3"/>
      <c r="F320" s="3"/>
    </row>
    <row r="321" spans="1:6" ht="12">
      <c r="A321" s="3"/>
      <c r="B321" s="3"/>
      <c r="C321" s="4"/>
      <c r="D321" s="3"/>
      <c r="E321" s="3"/>
      <c r="F321" s="3"/>
    </row>
    <row r="322" spans="1:6" ht="12">
      <c r="A322" s="3"/>
      <c r="B322" s="3"/>
      <c r="C322" s="4"/>
      <c r="D322" s="3"/>
      <c r="E322" s="3"/>
      <c r="F322" s="3"/>
    </row>
    <row r="323" spans="1:6" ht="12">
      <c r="A323" s="3"/>
      <c r="B323" s="3"/>
      <c r="C323" s="4"/>
      <c r="D323" s="3"/>
      <c r="E323" s="3"/>
      <c r="F323" s="3"/>
    </row>
    <row r="324" spans="1:6" ht="12">
      <c r="A324" s="3"/>
      <c r="B324" s="3"/>
      <c r="C324" s="4"/>
      <c r="D324" s="3"/>
      <c r="E324" s="3"/>
      <c r="F324" s="3"/>
    </row>
    <row r="325" spans="1:6" ht="12">
      <c r="A325" s="3"/>
      <c r="B325" s="3"/>
      <c r="C325" s="4"/>
      <c r="D325" s="3"/>
      <c r="E325" s="3"/>
      <c r="F325" s="3"/>
    </row>
    <row r="326" spans="1:6" ht="12">
      <c r="A326" s="3"/>
      <c r="B326" s="3"/>
      <c r="C326" s="4"/>
      <c r="D326" s="3"/>
      <c r="E326" s="3"/>
      <c r="F326" s="3"/>
    </row>
    <row r="327" spans="1:6" ht="12">
      <c r="A327" s="3"/>
      <c r="B327" s="3"/>
      <c r="C327" s="4"/>
      <c r="D327" s="3"/>
      <c r="E327" s="3"/>
      <c r="F327" s="3"/>
    </row>
    <row r="328" spans="1:6" ht="12">
      <c r="A328" s="3"/>
      <c r="B328" s="3"/>
      <c r="C328" s="4"/>
      <c r="D328" s="3"/>
      <c r="E328" s="3"/>
      <c r="F328" s="3"/>
    </row>
    <row r="329" spans="1:6" ht="12">
      <c r="A329" s="3"/>
      <c r="B329" s="3"/>
      <c r="C329" s="4"/>
      <c r="D329" s="3"/>
      <c r="E329" s="3"/>
      <c r="F329" s="3"/>
    </row>
    <row r="330" spans="1:6" ht="12">
      <c r="A330" s="3"/>
      <c r="B330" s="3"/>
      <c r="C330" s="4"/>
      <c r="D330" s="3"/>
      <c r="E330" s="3"/>
      <c r="F330" s="3"/>
    </row>
    <row r="331" spans="1:6" ht="12">
      <c r="A331" s="3"/>
      <c r="B331" s="3"/>
      <c r="C331" s="4"/>
      <c r="D331" s="3"/>
      <c r="E331" s="3"/>
      <c r="F331" s="3"/>
    </row>
    <row r="332" spans="1:6" ht="12">
      <c r="A332" s="3"/>
      <c r="B332" s="3"/>
      <c r="C332" s="4"/>
      <c r="D332" s="3"/>
      <c r="E332" s="3"/>
      <c r="F332" s="3"/>
    </row>
    <row r="333" spans="1:6" ht="12">
      <c r="A333" s="3"/>
      <c r="B333" s="3"/>
      <c r="C333" s="4"/>
      <c r="D333" s="3"/>
      <c r="E333" s="3"/>
      <c r="F333" s="3"/>
    </row>
    <row r="334" spans="1:6" ht="12">
      <c r="A334" s="3"/>
      <c r="B334" s="3"/>
      <c r="C334" s="4"/>
      <c r="D334" s="3"/>
      <c r="E334" s="3"/>
      <c r="F334" s="3"/>
    </row>
    <row r="335" spans="1:6" ht="12">
      <c r="A335" s="3"/>
      <c r="B335" s="3"/>
      <c r="C335" s="4"/>
      <c r="D335" s="3"/>
      <c r="E335" s="3"/>
      <c r="F335" s="3"/>
    </row>
    <row r="336" spans="1:6" ht="12">
      <c r="A336" s="3"/>
      <c r="B336" s="3"/>
      <c r="C336" s="4"/>
      <c r="D336" s="3"/>
      <c r="E336" s="3"/>
      <c r="F336" s="3"/>
    </row>
    <row r="337" spans="1:6" ht="12">
      <c r="A337" s="3"/>
      <c r="B337" s="3"/>
      <c r="C337" s="4"/>
      <c r="D337" s="3"/>
      <c r="E337" s="3"/>
      <c r="F337" s="3"/>
    </row>
    <row r="338" spans="1:6" ht="12">
      <c r="A338" s="3"/>
      <c r="B338" s="3"/>
      <c r="C338" s="4"/>
      <c r="D338" s="3"/>
      <c r="E338" s="3"/>
      <c r="F338" s="3"/>
    </row>
    <row r="339" spans="1:6" ht="12">
      <c r="A339" s="3"/>
      <c r="B339" s="3"/>
      <c r="C339" s="4"/>
      <c r="D339" s="3"/>
      <c r="E339" s="3"/>
      <c r="F339" s="3"/>
    </row>
    <row r="340" spans="1:6" ht="12">
      <c r="A340" s="3"/>
      <c r="B340" s="3"/>
      <c r="C340" s="4"/>
      <c r="D340" s="3"/>
      <c r="E340" s="3"/>
      <c r="F340" s="3"/>
    </row>
    <row r="341" spans="1:6" ht="12">
      <c r="A341" s="3"/>
      <c r="B341" s="3"/>
      <c r="C341" s="4"/>
      <c r="D341" s="3"/>
      <c r="E341" s="3"/>
      <c r="F341" s="3"/>
    </row>
    <row r="342" spans="1:6" ht="12">
      <c r="A342" s="3"/>
      <c r="B342" s="3"/>
      <c r="C342" s="4"/>
      <c r="D342" s="3"/>
      <c r="E342" s="3"/>
      <c r="F342" s="3"/>
    </row>
    <row r="343" spans="1:6" ht="12">
      <c r="A343" s="3"/>
      <c r="B343" s="3"/>
      <c r="C343" s="4"/>
      <c r="D343" s="3"/>
      <c r="E343" s="3"/>
      <c r="F343" s="3"/>
    </row>
    <row r="344" spans="1:6" ht="12">
      <c r="A344" s="3"/>
      <c r="B344" s="3"/>
      <c r="C344" s="4"/>
      <c r="D344" s="3"/>
      <c r="E344" s="3"/>
      <c r="F344" s="3"/>
    </row>
    <row r="345" spans="1:6" ht="12">
      <c r="A345" s="3"/>
      <c r="B345" s="3"/>
      <c r="C345" s="4"/>
      <c r="D345" s="3"/>
      <c r="E345" s="3"/>
      <c r="F345" s="3"/>
    </row>
    <row r="346" spans="1:6" ht="12">
      <c r="A346" s="3"/>
      <c r="B346" s="3"/>
      <c r="C346" s="4"/>
      <c r="D346" s="3"/>
      <c r="E346" s="3"/>
      <c r="F346" s="3"/>
    </row>
    <row r="347" spans="1:6" ht="12">
      <c r="A347" s="3"/>
      <c r="B347" s="3"/>
      <c r="C347" s="4"/>
      <c r="D347" s="3"/>
      <c r="E347" s="3"/>
      <c r="F347" s="3"/>
    </row>
    <row r="348" spans="1:6" ht="12">
      <c r="A348" s="3"/>
      <c r="B348" s="3"/>
      <c r="C348" s="4"/>
      <c r="D348" s="3"/>
      <c r="E348" s="3"/>
      <c r="F348" s="3"/>
    </row>
    <row r="349" spans="1:6" ht="12">
      <c r="A349" s="3"/>
      <c r="B349" s="3"/>
      <c r="C349" s="4"/>
      <c r="D349" s="3"/>
      <c r="E349" s="3"/>
      <c r="F349" s="3"/>
    </row>
    <row r="350" spans="1:6" ht="12">
      <c r="A350" s="3"/>
      <c r="B350" s="3"/>
      <c r="C350" s="4"/>
      <c r="D350" s="3"/>
      <c r="E350" s="3"/>
      <c r="F350" s="3"/>
    </row>
    <row r="351" spans="1:6" ht="12">
      <c r="A351" s="3"/>
      <c r="B351" s="3"/>
      <c r="C351" s="4"/>
      <c r="D351" s="3"/>
      <c r="E351" s="3"/>
      <c r="F351" s="3"/>
    </row>
    <row r="352" spans="1:6" ht="12">
      <c r="A352" s="3"/>
      <c r="B352" s="3"/>
      <c r="C352" s="4"/>
      <c r="D352" s="3"/>
      <c r="E352" s="3"/>
      <c r="F352" s="3"/>
    </row>
    <row r="353" spans="1:6" ht="12">
      <c r="A353" s="3"/>
      <c r="B353" s="3"/>
      <c r="C353" s="4"/>
      <c r="D353" s="3"/>
      <c r="E353" s="3"/>
      <c r="F353" s="3"/>
    </row>
    <row r="354" spans="1:6" ht="12">
      <c r="A354" s="3"/>
      <c r="B354" s="3"/>
      <c r="C354" s="4"/>
      <c r="D354" s="3"/>
      <c r="E354" s="3"/>
      <c r="F354" s="3"/>
    </row>
    <row r="355" spans="1:6" ht="12">
      <c r="A355" s="3"/>
      <c r="B355" s="3"/>
      <c r="C355" s="4"/>
      <c r="D355" s="3"/>
      <c r="E355" s="3"/>
      <c r="F355" s="3"/>
    </row>
    <row r="356" spans="1:6" ht="12">
      <c r="A356" s="3"/>
      <c r="B356" s="3"/>
      <c r="C356" s="4"/>
      <c r="D356" s="3"/>
      <c r="E356" s="3"/>
      <c r="F356" s="3"/>
    </row>
    <row r="357" spans="1:6" ht="12">
      <c r="A357" s="3"/>
      <c r="B357" s="3"/>
      <c r="C357" s="4"/>
      <c r="D357" s="3"/>
      <c r="E357" s="3"/>
      <c r="F357" s="3"/>
    </row>
    <row r="358" spans="1:6" ht="12">
      <c r="A358" s="3"/>
      <c r="B358" s="3"/>
      <c r="C358" s="4"/>
      <c r="D358" s="3"/>
      <c r="E358" s="3"/>
      <c r="F358" s="3"/>
    </row>
    <row r="359" spans="1:6" ht="12">
      <c r="A359" s="3"/>
      <c r="B359" s="3"/>
      <c r="C359" s="4"/>
      <c r="D359" s="3"/>
      <c r="E359" s="3"/>
      <c r="F359" s="3"/>
    </row>
    <row r="360" spans="1:6" ht="12">
      <c r="A360" s="3"/>
      <c r="B360" s="3"/>
      <c r="C360" s="4"/>
      <c r="D360" s="3"/>
      <c r="E360" s="3"/>
      <c r="F360" s="3"/>
    </row>
    <row r="361" spans="1:6" ht="12">
      <c r="A361" s="3"/>
      <c r="B361" s="3"/>
      <c r="C361" s="4"/>
      <c r="D361" s="3"/>
      <c r="E361" s="3"/>
      <c r="F361" s="3"/>
    </row>
    <row r="362" spans="1:6" ht="12">
      <c r="A362" s="3"/>
      <c r="B362" s="3"/>
      <c r="C362" s="4"/>
      <c r="D362" s="3"/>
      <c r="E362" s="3"/>
      <c r="F362" s="3"/>
    </row>
    <row r="363" spans="1:6" ht="12">
      <c r="A363" s="3"/>
      <c r="B363" s="3"/>
      <c r="C363" s="4"/>
      <c r="D363" s="3"/>
      <c r="E363" s="3"/>
      <c r="F363" s="3"/>
    </row>
    <row r="364" spans="1:6" ht="12">
      <c r="A364" s="3"/>
      <c r="B364" s="3"/>
      <c r="C364" s="4"/>
      <c r="D364" s="3"/>
      <c r="E364" s="3"/>
      <c r="F364" s="3"/>
    </row>
    <row r="365" spans="1:6" ht="12">
      <c r="A365" s="3"/>
      <c r="B365" s="3"/>
      <c r="C365" s="4"/>
      <c r="D365" s="3"/>
      <c r="E365" s="3"/>
      <c r="F365" s="3"/>
    </row>
    <row r="366" spans="1:6" ht="12">
      <c r="A366" s="3"/>
      <c r="B366" s="3"/>
      <c r="C366" s="4"/>
      <c r="D366" s="3"/>
      <c r="E366" s="3"/>
      <c r="F366" s="3"/>
    </row>
    <row r="367" spans="1:6" ht="12">
      <c r="A367" s="3"/>
      <c r="B367" s="3"/>
      <c r="C367" s="4"/>
      <c r="D367" s="3"/>
      <c r="E367" s="3"/>
      <c r="F367" s="3"/>
    </row>
    <row r="368" spans="1:6" ht="12">
      <c r="A368" s="3"/>
      <c r="B368" s="3"/>
      <c r="C368" s="4"/>
      <c r="D368" s="3"/>
      <c r="E368" s="3"/>
      <c r="F368" s="3"/>
    </row>
    <row r="369" spans="1:6" ht="12">
      <c r="A369" s="3"/>
      <c r="B369" s="3"/>
      <c r="C369" s="4"/>
      <c r="D369" s="3"/>
      <c r="E369" s="3"/>
      <c r="F369" s="3"/>
    </row>
    <row r="370" spans="1:6" ht="12">
      <c r="A370" s="3"/>
      <c r="B370" s="3"/>
      <c r="C370" s="4"/>
      <c r="D370" s="3"/>
      <c r="E370" s="3"/>
      <c r="F370" s="3"/>
    </row>
    <row r="371" spans="1:6" ht="12">
      <c r="A371" s="3"/>
      <c r="B371" s="3"/>
      <c r="C371" s="4"/>
      <c r="D371" s="3"/>
      <c r="E371" s="3"/>
      <c r="F371" s="3"/>
    </row>
    <row r="372" spans="1:6" ht="12">
      <c r="A372" s="3"/>
      <c r="B372" s="3"/>
      <c r="C372" s="4"/>
      <c r="D372" s="3"/>
      <c r="E372" s="3"/>
      <c r="F372" s="3"/>
    </row>
    <row r="373" spans="1:6" ht="12">
      <c r="A373" s="3"/>
      <c r="B373" s="3"/>
      <c r="C373" s="4"/>
      <c r="D373" s="3"/>
      <c r="E373" s="3"/>
      <c r="F373" s="3"/>
    </row>
    <row r="374" spans="1:6" ht="12">
      <c r="A374" s="3"/>
      <c r="B374" s="3"/>
      <c r="C374" s="4"/>
      <c r="D374" s="3"/>
      <c r="E374" s="3"/>
      <c r="F374" s="3"/>
    </row>
    <row r="375" spans="1:6" ht="12">
      <c r="A375" s="3"/>
      <c r="B375" s="3"/>
      <c r="C375" s="4"/>
      <c r="D375" s="3"/>
      <c r="E375" s="3"/>
      <c r="F375" s="3"/>
    </row>
    <row r="376" spans="1:6" ht="12">
      <c r="A376" s="3"/>
      <c r="B376" s="3"/>
      <c r="C376" s="4"/>
      <c r="D376" s="3"/>
      <c r="E376" s="3"/>
      <c r="F376" s="3"/>
    </row>
    <row r="377" spans="1:6" ht="12">
      <c r="A377" s="3"/>
      <c r="B377" s="3"/>
      <c r="C377" s="4"/>
      <c r="D377" s="3"/>
      <c r="E377" s="3"/>
      <c r="F377" s="3"/>
    </row>
    <row r="378" spans="1:6" ht="12">
      <c r="A378" s="3"/>
      <c r="B378" s="3"/>
      <c r="C378" s="4"/>
      <c r="D378" s="3"/>
      <c r="E378" s="3"/>
      <c r="F378" s="3"/>
    </row>
    <row r="379" spans="1:6" ht="12">
      <c r="A379" s="3"/>
      <c r="B379" s="3"/>
      <c r="C379" s="4"/>
      <c r="D379" s="3"/>
      <c r="E379" s="3"/>
      <c r="F379" s="3"/>
    </row>
    <row r="380" spans="1:6" ht="12">
      <c r="A380" s="3"/>
      <c r="B380" s="3"/>
      <c r="C380" s="4"/>
      <c r="D380" s="3"/>
      <c r="E380" s="3"/>
      <c r="F380" s="3"/>
    </row>
    <row r="381" spans="1:6" ht="12">
      <c r="A381" s="3"/>
      <c r="B381" s="3"/>
      <c r="C381" s="4"/>
      <c r="D381" s="3"/>
      <c r="E381" s="3"/>
      <c r="F381" s="3"/>
    </row>
    <row r="382" spans="1:6" ht="12">
      <c r="A382" s="3"/>
      <c r="B382" s="3"/>
      <c r="C382" s="4"/>
      <c r="D382" s="3"/>
      <c r="E382" s="3"/>
      <c r="F382" s="3"/>
    </row>
    <row r="383" spans="1:6" ht="12">
      <c r="A383" s="3"/>
      <c r="B383" s="3"/>
      <c r="C383" s="4"/>
      <c r="D383" s="3"/>
      <c r="E383" s="3"/>
      <c r="F383" s="3"/>
    </row>
    <row r="384" spans="1:6" ht="12">
      <c r="A384" s="3"/>
      <c r="B384" s="3"/>
      <c r="C384" s="4"/>
      <c r="D384" s="3"/>
      <c r="E384" s="3"/>
      <c r="F384" s="3"/>
    </row>
    <row r="385" spans="1:6" ht="12">
      <c r="A385" s="3"/>
      <c r="B385" s="3"/>
      <c r="C385" s="4"/>
      <c r="D385" s="3"/>
      <c r="E385" s="3"/>
      <c r="F385" s="3"/>
    </row>
    <row r="386" spans="1:6" ht="12">
      <c r="A386" s="3"/>
      <c r="B386" s="3"/>
      <c r="C386" s="4"/>
      <c r="D386" s="3"/>
      <c r="E386" s="3"/>
      <c r="F386" s="3"/>
    </row>
    <row r="387" spans="1:6" ht="12">
      <c r="A387" s="3"/>
      <c r="B387" s="3"/>
      <c r="C387" s="4"/>
      <c r="D387" s="3"/>
      <c r="E387" s="3"/>
      <c r="F387" s="3"/>
    </row>
    <row r="388" spans="1:6" ht="12">
      <c r="A388" s="3"/>
      <c r="B388" s="3"/>
      <c r="C388" s="4"/>
      <c r="D388" s="3"/>
      <c r="E388" s="3"/>
      <c r="F388" s="3"/>
    </row>
    <row r="389" spans="1:6" ht="12">
      <c r="A389" s="3"/>
      <c r="B389" s="3"/>
      <c r="C389" s="4"/>
      <c r="D389" s="3"/>
      <c r="E389" s="3"/>
      <c r="F389" s="3"/>
    </row>
    <row r="390" spans="1:6" ht="12">
      <c r="A390" s="3"/>
      <c r="B390" s="3"/>
      <c r="C390" s="4"/>
      <c r="D390" s="3"/>
      <c r="E390" s="3"/>
      <c r="F390" s="3"/>
    </row>
    <row r="391" spans="1:6" ht="12">
      <c r="A391" s="3"/>
      <c r="B391" s="3"/>
      <c r="C391" s="4"/>
      <c r="D391" s="3"/>
      <c r="E391" s="3"/>
      <c r="F391" s="3"/>
    </row>
    <row r="392" spans="1:6" ht="12">
      <c r="A392" s="3"/>
      <c r="B392" s="3"/>
      <c r="C392" s="4"/>
      <c r="D392" s="3"/>
      <c r="E392" s="3"/>
      <c r="F392" s="3"/>
    </row>
    <row r="393" spans="1:6" ht="12">
      <c r="A393" s="3"/>
      <c r="B393" s="3"/>
      <c r="C393" s="4"/>
      <c r="D393" s="3"/>
      <c r="E393" s="3"/>
      <c r="F393" s="3"/>
    </row>
    <row r="394" spans="1:6" ht="12">
      <c r="A394" s="3"/>
      <c r="B394" s="3"/>
      <c r="C394" s="4"/>
      <c r="D394" s="3"/>
      <c r="E394" s="3"/>
      <c r="F394" s="3"/>
    </row>
    <row r="395" spans="1:6" ht="12">
      <c r="A395" s="3"/>
      <c r="B395" s="3"/>
      <c r="C395" s="4"/>
      <c r="D395" s="3"/>
      <c r="E395" s="3"/>
      <c r="F395" s="3"/>
    </row>
    <row r="396" spans="1:6" ht="12">
      <c r="A396" s="3"/>
      <c r="B396" s="3"/>
      <c r="C396" s="4"/>
      <c r="D396" s="3"/>
      <c r="E396" s="3"/>
      <c r="F396" s="3"/>
    </row>
    <row r="397" spans="1:6" ht="12">
      <c r="A397" s="3"/>
      <c r="B397" s="3"/>
      <c r="C397" s="4"/>
      <c r="D397" s="3"/>
      <c r="E397" s="3"/>
      <c r="F397" s="3"/>
    </row>
    <row r="398" spans="1:6" ht="12">
      <c r="A398" s="3"/>
      <c r="B398" s="3"/>
      <c r="C398" s="4"/>
      <c r="D398" s="3"/>
      <c r="E398" s="3"/>
      <c r="F398" s="3"/>
    </row>
    <row r="399" spans="1:6" ht="12">
      <c r="A399" s="3"/>
      <c r="B399" s="3"/>
      <c r="C399" s="4"/>
      <c r="D399" s="3"/>
      <c r="E399" s="3"/>
      <c r="F399" s="3"/>
    </row>
    <row r="400" spans="1:6" ht="12">
      <c r="A400" s="3"/>
      <c r="B400" s="3"/>
      <c r="C400" s="4"/>
      <c r="D400" s="3"/>
      <c r="E400" s="3"/>
      <c r="F400" s="3"/>
    </row>
    <row r="401" spans="1:6" ht="12">
      <c r="A401" s="3"/>
      <c r="B401" s="3"/>
      <c r="C401" s="4"/>
      <c r="D401" s="3"/>
      <c r="E401" s="3"/>
      <c r="F401" s="3"/>
    </row>
    <row r="402" spans="1:6" ht="12">
      <c r="A402" s="3"/>
      <c r="B402" s="3"/>
      <c r="C402" s="4"/>
      <c r="D402" s="3"/>
      <c r="E402" s="3"/>
      <c r="F402" s="3"/>
    </row>
    <row r="403" spans="1:6" ht="12">
      <c r="A403" s="3"/>
      <c r="B403" s="3"/>
      <c r="C403" s="4"/>
      <c r="D403" s="3"/>
      <c r="E403" s="3"/>
      <c r="F403" s="3"/>
    </row>
    <row r="404" spans="1:6" ht="12">
      <c r="A404" s="3"/>
      <c r="B404" s="3"/>
      <c r="C404" s="4"/>
      <c r="D404" s="3"/>
      <c r="E404" s="3"/>
      <c r="F404" s="3"/>
    </row>
    <row r="405" spans="1:6" ht="12">
      <c r="A405" s="3"/>
      <c r="B405" s="3"/>
      <c r="C405" s="4"/>
      <c r="D405" s="3"/>
      <c r="E405" s="3"/>
      <c r="F405" s="3"/>
    </row>
    <row r="406" spans="1:6" ht="12">
      <c r="A406" s="3"/>
      <c r="B406" s="3"/>
      <c r="C406" s="4"/>
      <c r="D406" s="3"/>
      <c r="E406" s="3"/>
      <c r="F406" s="3"/>
    </row>
    <row r="407" spans="1:6" ht="12">
      <c r="A407" s="3"/>
      <c r="B407" s="3"/>
      <c r="C407" s="4"/>
      <c r="D407" s="3"/>
      <c r="E407" s="3"/>
      <c r="F407" s="3"/>
    </row>
    <row r="408" spans="1:6" ht="12">
      <c r="A408" s="3"/>
      <c r="B408" s="3"/>
      <c r="C408" s="4"/>
      <c r="D408" s="3"/>
      <c r="E408" s="3"/>
      <c r="F408" s="3"/>
    </row>
    <row r="409" spans="1:6" ht="12">
      <c r="A409" s="3"/>
      <c r="B409" s="3"/>
      <c r="C409" s="4"/>
      <c r="D409" s="3"/>
      <c r="E409" s="3"/>
      <c r="F409" s="3"/>
    </row>
    <row r="410" spans="1:6" ht="12">
      <c r="A410" s="3"/>
      <c r="B410" s="3"/>
      <c r="C410" s="4"/>
      <c r="D410" s="3"/>
      <c r="E410" s="3"/>
      <c r="F410" s="3"/>
    </row>
    <row r="411" spans="1:6" ht="12">
      <c r="A411" s="3"/>
      <c r="B411" s="3"/>
      <c r="C411" s="4"/>
      <c r="D411" s="3"/>
      <c r="E411" s="3"/>
      <c r="F411" s="3"/>
    </row>
    <row r="412" spans="1:6" ht="12">
      <c r="A412" s="3"/>
      <c r="B412" s="3"/>
      <c r="C412" s="4"/>
      <c r="D412" s="3"/>
      <c r="E412" s="3"/>
      <c r="F412" s="3"/>
    </row>
    <row r="413" spans="1:6" ht="12">
      <c r="A413" s="3"/>
      <c r="B413" s="3"/>
      <c r="C413" s="4"/>
      <c r="D413" s="3"/>
      <c r="E413" s="3"/>
      <c r="F413" s="3"/>
    </row>
    <row r="414" spans="1:6" ht="12">
      <c r="A414" s="3"/>
      <c r="B414" s="3"/>
      <c r="C414" s="4"/>
      <c r="D414" s="3"/>
      <c r="E414" s="3"/>
      <c r="F414" s="3"/>
    </row>
    <row r="415" spans="1:6" ht="12">
      <c r="A415" s="3"/>
      <c r="B415" s="3"/>
      <c r="C415" s="4"/>
      <c r="D415" s="3"/>
      <c r="E415" s="3"/>
      <c r="F415" s="3"/>
    </row>
    <row r="416" spans="1:6" ht="12">
      <c r="A416" s="3"/>
      <c r="B416" s="3"/>
      <c r="C416" s="4"/>
      <c r="D416" s="3"/>
      <c r="E416" s="3"/>
      <c r="F416" s="3"/>
    </row>
    <row r="417" spans="1:6" ht="12">
      <c r="A417" s="3"/>
      <c r="B417" s="3"/>
      <c r="C417" s="4"/>
      <c r="D417" s="3"/>
      <c r="E417" s="3"/>
      <c r="F417" s="3"/>
    </row>
    <row r="418" spans="1:6" ht="12">
      <c r="A418" s="3"/>
      <c r="B418" s="3"/>
      <c r="C418" s="4"/>
      <c r="D418" s="3"/>
      <c r="E418" s="3"/>
      <c r="F418" s="3"/>
    </row>
    <row r="419" spans="1:6" ht="12">
      <c r="A419" s="3"/>
      <c r="B419" s="3"/>
      <c r="C419" s="4"/>
      <c r="D419" s="3"/>
      <c r="E419" s="3"/>
      <c r="F419" s="3"/>
    </row>
    <row r="420" spans="1:6" ht="12">
      <c r="A420" s="3"/>
      <c r="B420" s="3"/>
      <c r="C420" s="4"/>
      <c r="D420" s="3"/>
      <c r="E420" s="3"/>
      <c r="F420" s="3"/>
    </row>
    <row r="421" spans="1:6" ht="12">
      <c r="A421" s="3"/>
      <c r="B421" s="3"/>
      <c r="C421" s="4"/>
      <c r="D421" s="3"/>
      <c r="E421" s="3"/>
      <c r="F421" s="3"/>
    </row>
    <row r="422" spans="1:6" ht="12">
      <c r="A422" s="3"/>
      <c r="B422" s="3"/>
      <c r="C422" s="4"/>
      <c r="D422" s="3"/>
      <c r="E422" s="3"/>
      <c r="F422" s="3"/>
    </row>
    <row r="423" spans="1:6" ht="12">
      <c r="A423" s="3"/>
      <c r="B423" s="3"/>
      <c r="C423" s="4"/>
      <c r="D423" s="3"/>
      <c r="E423" s="3"/>
      <c r="F423" s="3"/>
    </row>
    <row r="424" spans="1:6" ht="12">
      <c r="A424" s="3"/>
      <c r="B424" s="3"/>
      <c r="C424" s="4"/>
      <c r="D424" s="3"/>
      <c r="E424" s="3"/>
      <c r="F424" s="3"/>
    </row>
    <row r="425" spans="1:6" ht="12">
      <c r="A425" s="3"/>
      <c r="B425" s="3"/>
      <c r="C425" s="4"/>
      <c r="D425" s="3"/>
      <c r="E425" s="3"/>
      <c r="F425" s="3"/>
    </row>
    <row r="426" spans="1:6" ht="12">
      <c r="A426" s="3"/>
      <c r="B426" s="3"/>
      <c r="C426" s="4"/>
      <c r="D426" s="3"/>
      <c r="E426" s="3"/>
      <c r="F426" s="3"/>
    </row>
    <row r="427" spans="1:6" ht="12">
      <c r="A427" s="3"/>
      <c r="B427" s="3"/>
      <c r="C427" s="4"/>
      <c r="D427" s="3"/>
      <c r="E427" s="3"/>
      <c r="F427" s="3"/>
    </row>
    <row r="428" spans="1:6" ht="12">
      <c r="A428" s="3"/>
      <c r="B428" s="3"/>
      <c r="C428" s="4"/>
      <c r="D428" s="3"/>
      <c r="E428" s="3"/>
      <c r="F428" s="3"/>
    </row>
    <row r="429" spans="1:6" ht="12">
      <c r="A429" s="3"/>
      <c r="B429" s="3"/>
      <c r="C429" s="4"/>
      <c r="D429" s="3"/>
      <c r="E429" s="3"/>
      <c r="F429" s="3"/>
    </row>
    <row r="430" spans="1:6" ht="12">
      <c r="A430" s="3"/>
      <c r="B430" s="3"/>
      <c r="C430" s="4"/>
      <c r="D430" s="3"/>
      <c r="E430" s="3"/>
      <c r="F430" s="3"/>
    </row>
    <row r="431" spans="1:6" ht="12">
      <c r="A431" s="3"/>
      <c r="B431" s="3"/>
      <c r="C431" s="4"/>
      <c r="D431" s="3"/>
      <c r="E431" s="3"/>
      <c r="F431" s="3"/>
    </row>
    <row r="432" spans="1:6" ht="12">
      <c r="A432" s="3"/>
      <c r="B432" s="3"/>
      <c r="C432" s="4"/>
      <c r="D432" s="3"/>
      <c r="E432" s="3"/>
      <c r="F432" s="3"/>
    </row>
    <row r="433" spans="1:6" ht="12">
      <c r="A433" s="3"/>
      <c r="B433" s="3"/>
      <c r="C433" s="4"/>
      <c r="D433" s="3"/>
      <c r="E433" s="3"/>
      <c r="F433" s="3"/>
    </row>
    <row r="434" spans="1:6" ht="12">
      <c r="A434" s="3"/>
      <c r="B434" s="3"/>
      <c r="C434" s="4"/>
      <c r="D434" s="3"/>
      <c r="E434" s="3"/>
      <c r="F434" s="3"/>
    </row>
    <row r="435" spans="1:6" ht="12">
      <c r="A435" s="3"/>
      <c r="B435" s="3"/>
      <c r="C435" s="4"/>
      <c r="D435" s="3"/>
      <c r="E435" s="3"/>
      <c r="F435" s="3"/>
    </row>
    <row r="436" spans="1:6" ht="12">
      <c r="A436" s="3"/>
      <c r="B436" s="3"/>
      <c r="C436" s="4"/>
      <c r="D436" s="3"/>
      <c r="E436" s="3"/>
      <c r="F436" s="3"/>
    </row>
    <row r="437" spans="1:6" ht="12">
      <c r="A437" s="3"/>
      <c r="B437" s="3"/>
      <c r="C437" s="4"/>
      <c r="D437" s="3"/>
      <c r="E437" s="3"/>
      <c r="F437" s="3"/>
    </row>
    <row r="438" spans="1:6" ht="12">
      <c r="A438" s="3"/>
      <c r="B438" s="3"/>
      <c r="C438" s="4"/>
      <c r="D438" s="3"/>
      <c r="E438" s="3"/>
      <c r="F438" s="3"/>
    </row>
    <row r="439" spans="1:6" ht="12">
      <c r="A439" s="3"/>
      <c r="B439" s="3"/>
      <c r="C439" s="4"/>
      <c r="D439" s="3"/>
      <c r="E439" s="3"/>
      <c r="F439" s="3"/>
    </row>
    <row r="440" spans="1:6" ht="12">
      <c r="A440" s="3"/>
      <c r="B440" s="3"/>
      <c r="C440" s="4"/>
      <c r="D440" s="3"/>
      <c r="E440" s="3"/>
      <c r="F440" s="3"/>
    </row>
    <row r="441" spans="1:6" ht="12">
      <c r="A441" s="3"/>
      <c r="B441" s="3"/>
      <c r="C441" s="4"/>
      <c r="D441" s="3"/>
      <c r="E441" s="3"/>
      <c r="F441" s="3"/>
    </row>
    <row r="442" spans="1:6" ht="12">
      <c r="A442" s="3"/>
      <c r="B442" s="3"/>
      <c r="C442" s="4"/>
      <c r="D442" s="3"/>
      <c r="E442" s="3"/>
      <c r="F442" s="3"/>
    </row>
    <row r="443" spans="1:6" ht="12">
      <c r="A443" s="3"/>
      <c r="B443" s="3"/>
      <c r="C443" s="4"/>
      <c r="D443" s="3"/>
      <c r="E443" s="3"/>
      <c r="F443" s="3"/>
    </row>
    <row r="444" spans="1:6" ht="12">
      <c r="A444" s="3"/>
      <c r="B444" s="3"/>
      <c r="C444" s="4"/>
      <c r="D444" s="3"/>
      <c r="E444" s="3"/>
      <c r="F444" s="3"/>
    </row>
    <row r="445" spans="1:6" ht="12">
      <c r="A445" s="3"/>
      <c r="B445" s="3"/>
      <c r="C445" s="4"/>
      <c r="D445" s="3"/>
      <c r="E445" s="3"/>
      <c r="F445" s="3"/>
    </row>
    <row r="446" spans="1:6" ht="12">
      <c r="A446" s="3"/>
      <c r="B446" s="3"/>
      <c r="C446" s="4"/>
      <c r="D446" s="3"/>
      <c r="E446" s="3"/>
      <c r="F446" s="3"/>
    </row>
    <row r="447" spans="1:6" ht="12">
      <c r="A447" s="3"/>
      <c r="B447" s="3"/>
      <c r="C447" s="4"/>
      <c r="D447" s="3"/>
      <c r="E447" s="3"/>
      <c r="F447" s="3"/>
    </row>
    <row r="448" spans="1:6" ht="12">
      <c r="A448" s="3"/>
      <c r="B448" s="3"/>
      <c r="C448" s="4"/>
      <c r="D448" s="3"/>
      <c r="E448" s="3"/>
      <c r="F448" s="3"/>
    </row>
    <row r="449" spans="1:6" ht="12">
      <c r="A449" s="3"/>
      <c r="B449" s="3"/>
      <c r="C449" s="4"/>
      <c r="D449" s="3"/>
      <c r="E449" s="3"/>
      <c r="F449" s="3"/>
    </row>
    <row r="450" spans="1:6" ht="12">
      <c r="A450" s="3"/>
      <c r="B450" s="3"/>
      <c r="C450" s="4"/>
      <c r="D450" s="3"/>
      <c r="E450" s="3"/>
      <c r="F450" s="3"/>
    </row>
    <row r="451" spans="1:6" ht="12">
      <c r="A451" s="3"/>
      <c r="B451" s="3"/>
      <c r="C451" s="4"/>
      <c r="D451" s="3"/>
      <c r="E451" s="3"/>
      <c r="F451" s="3"/>
    </row>
    <row r="452" spans="1:6" ht="12">
      <c r="A452" s="3"/>
      <c r="B452" s="3"/>
      <c r="C452" s="4"/>
      <c r="D452" s="3"/>
      <c r="E452" s="3"/>
      <c r="F452" s="3"/>
    </row>
    <row r="453" spans="1:6" ht="12">
      <c r="A453" s="3"/>
      <c r="B453" s="3"/>
      <c r="C453" s="4"/>
      <c r="D453" s="3"/>
      <c r="E453" s="3"/>
      <c r="F453" s="3"/>
    </row>
    <row r="454" spans="1:6" ht="12">
      <c r="A454" s="3"/>
      <c r="B454" s="3"/>
      <c r="C454" s="4"/>
      <c r="D454" s="3"/>
      <c r="E454" s="3"/>
      <c r="F454" s="3"/>
    </row>
    <row r="455" spans="1:6" ht="12">
      <c r="A455" s="3"/>
      <c r="B455" s="3"/>
      <c r="C455" s="4"/>
      <c r="D455" s="3"/>
      <c r="E455" s="3"/>
      <c r="F455" s="3"/>
    </row>
    <row r="456" spans="1:6" ht="12">
      <c r="A456" s="3"/>
      <c r="B456" s="3"/>
      <c r="C456" s="4"/>
      <c r="D456" s="3"/>
      <c r="E456" s="3"/>
      <c r="F456" s="3"/>
    </row>
    <row r="457" spans="1:6" ht="12">
      <c r="A457" s="3"/>
      <c r="B457" s="3"/>
      <c r="C457" s="4"/>
      <c r="D457" s="3"/>
      <c r="E457" s="3"/>
      <c r="F457" s="3"/>
    </row>
    <row r="458" spans="1:6" ht="12">
      <c r="A458" s="3"/>
      <c r="B458" s="3"/>
      <c r="C458" s="4"/>
      <c r="D458" s="3"/>
      <c r="E458" s="3"/>
      <c r="F458" s="3"/>
    </row>
    <row r="459" spans="1:6" ht="12">
      <c r="A459" s="3"/>
      <c r="B459" s="3"/>
      <c r="C459" s="4"/>
      <c r="D459" s="3"/>
      <c r="E459" s="3"/>
      <c r="F459" s="3"/>
    </row>
    <row r="460" spans="1:6" ht="12">
      <c r="A460" s="3"/>
      <c r="B460" s="3"/>
      <c r="C460" s="4"/>
      <c r="D460" s="3"/>
      <c r="E460" s="3"/>
      <c r="F460" s="3"/>
    </row>
    <row r="461" spans="1:6" ht="12">
      <c r="A461" s="3"/>
      <c r="B461" s="3"/>
      <c r="C461" s="4"/>
      <c r="D461" s="3"/>
      <c r="E461" s="3"/>
      <c r="F461" s="3"/>
    </row>
    <row r="462" spans="1:6" ht="12">
      <c r="A462" s="3"/>
      <c r="B462" s="3"/>
      <c r="C462" s="4"/>
      <c r="D462" s="3"/>
      <c r="E462" s="3"/>
      <c r="F462" s="3"/>
    </row>
    <row r="463" spans="1:6" ht="12">
      <c r="A463" s="3"/>
      <c r="B463" s="3"/>
      <c r="C463" s="4"/>
      <c r="D463" s="3"/>
      <c r="E463" s="3"/>
      <c r="F463" s="3"/>
    </row>
    <row r="464" spans="1:6" ht="12">
      <c r="A464" s="3"/>
      <c r="B464" s="3"/>
      <c r="C464" s="4"/>
      <c r="D464" s="3"/>
      <c r="E464" s="3"/>
      <c r="F464" s="3"/>
    </row>
    <row r="465" spans="1:6" ht="12">
      <c r="A465" s="3"/>
      <c r="B465" s="3"/>
      <c r="C465" s="4"/>
      <c r="D465" s="3"/>
      <c r="E465" s="3"/>
      <c r="F465" s="3"/>
    </row>
    <row r="466" spans="1:6" ht="12">
      <c r="A466" s="3"/>
      <c r="B466" s="3"/>
      <c r="C466" s="4"/>
      <c r="D466" s="3"/>
      <c r="E466" s="3"/>
      <c r="F466" s="3"/>
    </row>
    <row r="467" spans="1:6" ht="12">
      <c r="A467" s="3"/>
      <c r="B467" s="3"/>
      <c r="C467" s="4"/>
      <c r="D467" s="3"/>
      <c r="E467" s="3"/>
      <c r="F467" s="3"/>
    </row>
    <row r="468" spans="1:6" ht="12">
      <c r="A468" s="3"/>
      <c r="B468" s="3"/>
      <c r="C468" s="4"/>
      <c r="D468" s="3"/>
      <c r="E468" s="3"/>
      <c r="F468" s="3"/>
    </row>
    <row r="469" spans="1:6" ht="12">
      <c r="A469" s="3"/>
      <c r="B469" s="3"/>
      <c r="C469" s="4"/>
      <c r="D469" s="3"/>
      <c r="E469" s="3"/>
      <c r="F469" s="3"/>
    </row>
    <row r="470" spans="1:6" ht="12">
      <c r="A470" s="3"/>
      <c r="B470" s="3"/>
      <c r="C470" s="4"/>
      <c r="D470" s="3"/>
      <c r="E470" s="3"/>
      <c r="F470" s="3"/>
    </row>
    <row r="471" spans="1:6" ht="12">
      <c r="A471" s="3"/>
      <c r="B471" s="3"/>
      <c r="C471" s="4"/>
      <c r="D471" s="3"/>
      <c r="E471" s="3"/>
      <c r="F471" s="3"/>
    </row>
    <row r="472" spans="1:6" ht="12">
      <c r="A472" s="3"/>
      <c r="B472" s="3"/>
      <c r="C472" s="4"/>
      <c r="D472" s="3"/>
      <c r="E472" s="3"/>
      <c r="F472" s="3"/>
    </row>
    <row r="473" spans="1:6" ht="12">
      <c r="A473" s="3"/>
      <c r="B473" s="3"/>
      <c r="C473" s="4"/>
      <c r="D473" s="3"/>
      <c r="E473" s="3"/>
      <c r="F473" s="3"/>
    </row>
    <row r="474" spans="1:6" ht="12">
      <c r="A474" s="3"/>
      <c r="B474" s="3"/>
      <c r="C474" s="4"/>
      <c r="D474" s="3"/>
      <c r="E474" s="3"/>
      <c r="F474" s="3"/>
    </row>
    <row r="475" spans="1:6" ht="12">
      <c r="A475" s="3"/>
      <c r="B475" s="3"/>
      <c r="C475" s="4"/>
      <c r="D475" s="3"/>
      <c r="E475" s="3"/>
      <c r="F475" s="3"/>
    </row>
    <row r="476" spans="1:6" ht="12">
      <c r="A476" s="3"/>
      <c r="B476" s="3"/>
      <c r="C476" s="4"/>
      <c r="D476" s="3"/>
      <c r="E476" s="3"/>
      <c r="F476" s="3"/>
    </row>
    <row r="477" spans="1:6" ht="12">
      <c r="A477" s="3"/>
      <c r="B477" s="3"/>
      <c r="C477" s="4"/>
      <c r="D477" s="3"/>
      <c r="E477" s="3"/>
      <c r="F477" s="3"/>
    </row>
    <row r="478" spans="1:6" ht="12">
      <c r="A478" s="3"/>
      <c r="B478" s="3"/>
      <c r="C478" s="4"/>
      <c r="D478" s="3"/>
      <c r="E478" s="3"/>
      <c r="F478" s="3"/>
    </row>
    <row r="479" spans="1:6" ht="12">
      <c r="A479" s="3"/>
      <c r="B479" s="3"/>
      <c r="C479" s="4"/>
      <c r="D479" s="3"/>
      <c r="E479" s="3"/>
      <c r="F479" s="3"/>
    </row>
    <row r="480" spans="1:6" ht="12">
      <c r="A480" s="3"/>
      <c r="B480" s="3"/>
      <c r="C480" s="4"/>
      <c r="D480" s="3"/>
      <c r="E480" s="3"/>
      <c r="F480" s="3"/>
    </row>
    <row r="481" spans="1:6" ht="12">
      <c r="A481" s="3"/>
      <c r="B481" s="3"/>
      <c r="C481" s="4"/>
      <c r="D481" s="3"/>
      <c r="E481" s="3"/>
      <c r="F481" s="3"/>
    </row>
    <row r="482" spans="1:6" ht="12">
      <c r="A482" s="3"/>
      <c r="B482" s="3"/>
      <c r="C482" s="4"/>
      <c r="D482" s="3"/>
      <c r="E482" s="3"/>
      <c r="F482" s="3"/>
    </row>
    <row r="483" spans="1:6" ht="12">
      <c r="A483" s="3"/>
      <c r="B483" s="3"/>
      <c r="C483" s="4"/>
      <c r="D483" s="3"/>
      <c r="E483" s="3"/>
      <c r="F483" s="3"/>
    </row>
    <row r="484" spans="1:6" ht="12">
      <c r="A484" s="3"/>
      <c r="B484" s="3"/>
      <c r="C484" s="4"/>
      <c r="D484" s="3"/>
      <c r="E484" s="3"/>
      <c r="F484" s="3"/>
    </row>
    <row r="485" spans="1:6" ht="12">
      <c r="A485" s="3"/>
      <c r="B485" s="3"/>
      <c r="C485" s="4"/>
      <c r="D485" s="3"/>
      <c r="E485" s="3"/>
      <c r="F485" s="3"/>
    </row>
    <row r="486" spans="1:6" ht="12">
      <c r="A486" s="3"/>
      <c r="B486" s="3"/>
      <c r="C486" s="4"/>
      <c r="D486" s="3"/>
      <c r="E486" s="3"/>
      <c r="F486" s="3"/>
    </row>
    <row r="487" spans="1:6" ht="12">
      <c r="A487" s="3"/>
      <c r="B487" s="3"/>
      <c r="C487" s="4"/>
      <c r="D487" s="3"/>
      <c r="E487" s="3"/>
      <c r="F487" s="3"/>
    </row>
    <row r="488" spans="1:6" ht="12">
      <c r="A488" s="3"/>
      <c r="B488" s="3"/>
      <c r="C488" s="4"/>
      <c r="D488" s="3"/>
      <c r="E488" s="3"/>
      <c r="F488" s="3"/>
    </row>
    <row r="489" spans="1:6" ht="12">
      <c r="A489" s="3"/>
      <c r="B489" s="3"/>
      <c r="C489" s="4"/>
      <c r="D489" s="3"/>
      <c r="E489" s="3"/>
      <c r="F489" s="3"/>
    </row>
    <row r="490" spans="1:6" ht="12">
      <c r="A490" s="3"/>
      <c r="B490" s="3"/>
      <c r="C490" s="4"/>
      <c r="D490" s="3"/>
      <c r="E490" s="3"/>
      <c r="F490" s="3"/>
    </row>
    <row r="491" spans="1:6" ht="12">
      <c r="A491" s="3"/>
      <c r="B491" s="3"/>
      <c r="C491" s="4"/>
      <c r="D491" s="3"/>
      <c r="E491" s="3"/>
      <c r="F491" s="3"/>
    </row>
    <row r="492" spans="1:6" ht="12">
      <c r="A492" s="3"/>
      <c r="B492" s="3"/>
      <c r="C492" s="4"/>
      <c r="D492" s="3"/>
      <c r="E492" s="3"/>
      <c r="F492" s="3"/>
    </row>
    <row r="493" spans="1:6" ht="12">
      <c r="A493" s="3"/>
      <c r="B493" s="3"/>
      <c r="C493" s="4"/>
      <c r="D493" s="3"/>
      <c r="E493" s="3"/>
      <c r="F493" s="3"/>
    </row>
    <row r="494" spans="1:6" ht="12">
      <c r="A494" s="3"/>
      <c r="B494" s="3"/>
      <c r="C494" s="4"/>
      <c r="D494" s="3"/>
      <c r="E494" s="3"/>
      <c r="F494" s="3"/>
    </row>
    <row r="495" spans="1:6" ht="12">
      <c r="A495" s="3"/>
      <c r="B495" s="3"/>
      <c r="C495" s="4"/>
      <c r="D495" s="3"/>
      <c r="E495" s="3"/>
      <c r="F495" s="3"/>
    </row>
    <row r="496" spans="1:6" ht="12">
      <c r="A496" s="3"/>
      <c r="B496" s="3"/>
      <c r="C496" s="4"/>
      <c r="D496" s="3"/>
      <c r="E496" s="3"/>
      <c r="F496" s="3"/>
    </row>
    <row r="497" spans="1:6" ht="12">
      <c r="A497" s="3"/>
      <c r="B497" s="3"/>
      <c r="C497" s="4"/>
      <c r="D497" s="3"/>
      <c r="E497" s="3"/>
      <c r="F497" s="3"/>
    </row>
    <row r="498" spans="1:6" ht="12">
      <c r="A498" s="3"/>
      <c r="B498" s="3"/>
      <c r="C498" s="4"/>
      <c r="D498" s="3"/>
      <c r="E498" s="3"/>
      <c r="F498" s="3"/>
    </row>
    <row r="499" spans="1:6" ht="12">
      <c r="A499" s="3"/>
      <c r="B499" s="3"/>
      <c r="C499" s="4"/>
      <c r="D499" s="3"/>
      <c r="E499" s="3"/>
      <c r="F499" s="3"/>
    </row>
    <row r="500" spans="1:6" ht="12">
      <c r="A500" s="3"/>
      <c r="B500" s="3"/>
      <c r="C500" s="4"/>
      <c r="D500" s="3"/>
      <c r="E500" s="3"/>
      <c r="F500" s="3"/>
    </row>
    <row r="501" spans="1:6" ht="12">
      <c r="A501" s="3"/>
      <c r="B501" s="3"/>
      <c r="C501" s="4"/>
      <c r="D501" s="3"/>
      <c r="E501" s="3"/>
      <c r="F501" s="3"/>
    </row>
    <row r="502" spans="1:6" ht="12">
      <c r="A502" s="3"/>
      <c r="B502" s="3"/>
      <c r="C502" s="4"/>
      <c r="D502" s="3"/>
      <c r="E502" s="3"/>
      <c r="F502" s="3"/>
    </row>
    <row r="503" spans="1:6" ht="12">
      <c r="A503" s="3"/>
      <c r="B503" s="3"/>
      <c r="C503" s="4"/>
      <c r="D503" s="3"/>
      <c r="E503" s="3"/>
      <c r="F503" s="3"/>
    </row>
    <row r="504" spans="1:6" ht="12">
      <c r="A504" s="3"/>
      <c r="B504" s="3"/>
      <c r="C504" s="4"/>
      <c r="D504" s="3"/>
      <c r="E504" s="3"/>
      <c r="F504" s="3"/>
    </row>
    <row r="505" spans="1:6" ht="12">
      <c r="A505" s="3"/>
      <c r="B505" s="3"/>
      <c r="C505" s="4"/>
      <c r="D505" s="3"/>
      <c r="E505" s="3"/>
      <c r="F505" s="3"/>
    </row>
    <row r="506" spans="1:6" ht="12">
      <c r="A506" s="3"/>
      <c r="B506" s="3"/>
      <c r="C506" s="4"/>
      <c r="D506" s="3"/>
      <c r="E506" s="3"/>
      <c r="F506" s="3"/>
    </row>
    <row r="507" spans="1:6" ht="12">
      <c r="A507" s="3"/>
      <c r="B507" s="3"/>
      <c r="C507" s="4"/>
      <c r="D507" s="3"/>
      <c r="E507" s="3"/>
      <c r="F507" s="3"/>
    </row>
    <row r="508" spans="1:6" ht="12">
      <c r="A508" s="3"/>
      <c r="B508" s="3"/>
      <c r="C508" s="4"/>
      <c r="D508" s="3"/>
      <c r="E508" s="3"/>
      <c r="F508" s="3"/>
    </row>
    <row r="509" spans="1:6" ht="12">
      <c r="A509" s="3"/>
      <c r="B509" s="3"/>
      <c r="C509" s="4"/>
      <c r="D509" s="3"/>
      <c r="E509" s="3"/>
      <c r="F509" s="3"/>
    </row>
    <row r="510" spans="1:6" ht="12">
      <c r="A510" s="3"/>
      <c r="B510" s="3"/>
      <c r="C510" s="4"/>
      <c r="D510" s="3"/>
      <c r="E510" s="3"/>
      <c r="F510" s="3"/>
    </row>
    <row r="511" spans="1:6" ht="12">
      <c r="A511" s="3"/>
      <c r="B511" s="3"/>
      <c r="C511" s="4"/>
      <c r="D511" s="3"/>
      <c r="E511" s="3"/>
      <c r="F511" s="3"/>
    </row>
    <row r="512" spans="1:6" ht="12">
      <c r="A512" s="3"/>
      <c r="B512" s="3"/>
      <c r="C512" s="4"/>
      <c r="D512" s="3"/>
      <c r="E512" s="3"/>
      <c r="F512" s="3"/>
    </row>
    <row r="513" spans="1:6" ht="12">
      <c r="A513" s="3"/>
      <c r="B513" s="3"/>
      <c r="C513" s="4"/>
      <c r="D513" s="3"/>
      <c r="E513" s="3"/>
      <c r="F513" s="3"/>
    </row>
    <row r="514" spans="1:6" ht="12">
      <c r="A514" s="3"/>
      <c r="B514" s="3"/>
      <c r="C514" s="4"/>
      <c r="D514" s="3"/>
      <c r="E514" s="3"/>
      <c r="F514" s="3"/>
    </row>
    <row r="515" spans="1:6" ht="12">
      <c r="A515" s="3"/>
      <c r="B515" s="3"/>
      <c r="C515" s="4"/>
      <c r="D515" s="3"/>
      <c r="E515" s="3"/>
      <c r="F515" s="3"/>
    </row>
    <row r="516" spans="1:6" ht="12">
      <c r="A516" s="3"/>
      <c r="B516" s="3"/>
      <c r="C516" s="4"/>
      <c r="D516" s="3"/>
      <c r="E516" s="3"/>
      <c r="F516" s="3"/>
    </row>
    <row r="517" spans="1:6" ht="12">
      <c r="A517" s="3"/>
      <c r="B517" s="3"/>
      <c r="C517" s="4"/>
      <c r="D517" s="3"/>
      <c r="E517" s="3"/>
      <c r="F517" s="3"/>
    </row>
    <row r="518" spans="1:6" ht="12">
      <c r="A518" s="3"/>
      <c r="B518" s="3"/>
      <c r="C518" s="4"/>
      <c r="D518" s="3"/>
      <c r="E518" s="3"/>
      <c r="F518" s="3"/>
    </row>
    <row r="519" spans="1:6" ht="12">
      <c r="A519" s="3"/>
      <c r="B519" s="3"/>
      <c r="C519" s="4"/>
      <c r="D519" s="3"/>
      <c r="E519" s="3"/>
      <c r="F519" s="3"/>
    </row>
    <row r="520" spans="1:6" ht="12">
      <c r="A520" s="3"/>
      <c r="B520" s="3"/>
      <c r="C520" s="4"/>
      <c r="D520" s="3"/>
      <c r="E520" s="3"/>
      <c r="F520" s="3"/>
    </row>
    <row r="521" spans="1:6" ht="12">
      <c r="A521" s="3"/>
      <c r="B521" s="3"/>
      <c r="C521" s="4"/>
      <c r="D521" s="3"/>
      <c r="E521" s="3"/>
      <c r="F521" s="3"/>
    </row>
    <row r="522" spans="1:6" ht="12">
      <c r="A522" s="3"/>
      <c r="B522" s="3"/>
      <c r="C522" s="4"/>
      <c r="D522" s="3"/>
      <c r="E522" s="3"/>
      <c r="F522" s="3"/>
    </row>
    <row r="523" spans="1:6" ht="12">
      <c r="A523" s="3"/>
      <c r="B523" s="3"/>
      <c r="C523" s="4"/>
      <c r="D523" s="3"/>
      <c r="E523" s="3"/>
      <c r="F523" s="3"/>
    </row>
    <row r="524" spans="1:6" ht="12">
      <c r="A524" s="3"/>
      <c r="B524" s="3"/>
      <c r="C524" s="4"/>
      <c r="D524" s="3"/>
      <c r="E524" s="3"/>
      <c r="F524" s="3"/>
    </row>
    <row r="525" spans="1:6" ht="12">
      <c r="A525" s="3"/>
      <c r="B525" s="3"/>
      <c r="C525" s="4"/>
      <c r="D525" s="3"/>
      <c r="E525" s="3"/>
      <c r="F525" s="3"/>
    </row>
    <row r="526" spans="1:6" ht="12">
      <c r="A526" s="3"/>
      <c r="B526" s="3"/>
      <c r="C526" s="4"/>
      <c r="D526" s="3"/>
      <c r="E526" s="3"/>
      <c r="F526" s="3"/>
    </row>
    <row r="527" spans="1:6" ht="12">
      <c r="A527" s="3"/>
      <c r="B527" s="3"/>
      <c r="C527" s="4"/>
      <c r="D527" s="3"/>
      <c r="E527" s="3"/>
      <c r="F527" s="3"/>
    </row>
    <row r="528" spans="1:6" ht="12">
      <c r="A528" s="3"/>
      <c r="B528" s="3"/>
      <c r="C528" s="4"/>
      <c r="D528" s="3"/>
      <c r="E528" s="3"/>
      <c r="F528" s="3"/>
    </row>
    <row r="529" spans="1:6" ht="12">
      <c r="A529" s="3"/>
      <c r="B529" s="3"/>
      <c r="C529" s="4"/>
      <c r="D529" s="3"/>
      <c r="E529" s="3"/>
      <c r="F529" s="3"/>
    </row>
    <row r="530" spans="1:6" ht="12">
      <c r="A530" s="3"/>
      <c r="B530" s="3"/>
      <c r="C530" s="4"/>
      <c r="D530" s="3"/>
      <c r="E530" s="3"/>
      <c r="F530" s="3"/>
    </row>
    <row r="531" spans="1:6" ht="12">
      <c r="A531" s="3"/>
      <c r="B531" s="3"/>
      <c r="C531" s="4"/>
      <c r="D531" s="3"/>
      <c r="E531" s="3"/>
      <c r="F531" s="3"/>
    </row>
    <row r="532" spans="1:6" ht="12">
      <c r="A532" s="3"/>
      <c r="B532" s="3"/>
      <c r="C532" s="4"/>
      <c r="D532" s="3"/>
      <c r="E532" s="3"/>
      <c r="F532" s="3"/>
    </row>
    <row r="533" spans="1:6" ht="12">
      <c r="A533" s="3"/>
      <c r="B533" s="3"/>
      <c r="C533" s="4"/>
      <c r="D533" s="3"/>
      <c r="E533" s="3"/>
      <c r="F533" s="3"/>
    </row>
    <row r="534" spans="1:6" ht="12">
      <c r="A534" s="3"/>
      <c r="B534" s="3"/>
      <c r="C534" s="4"/>
      <c r="D534" s="3"/>
      <c r="E534" s="3"/>
      <c r="F534" s="3"/>
    </row>
    <row r="535" spans="1:6" ht="12">
      <c r="A535" s="3"/>
      <c r="B535" s="3"/>
      <c r="C535" s="4"/>
      <c r="D535" s="3"/>
      <c r="E535" s="3"/>
      <c r="F535" s="3"/>
    </row>
    <row r="536" spans="1:6" ht="12">
      <c r="A536" s="3"/>
      <c r="B536" s="3"/>
      <c r="C536" s="4"/>
      <c r="D536" s="3"/>
      <c r="E536" s="3"/>
      <c r="F536" s="3"/>
    </row>
    <row r="537" spans="1:6" ht="12">
      <c r="A537" s="3"/>
      <c r="B537" s="3"/>
      <c r="C537" s="4"/>
      <c r="D537" s="3"/>
      <c r="E537" s="3"/>
      <c r="F537" s="3"/>
    </row>
    <row r="538" spans="1:6" ht="12">
      <c r="A538" s="3"/>
      <c r="B538" s="3"/>
      <c r="C538" s="4"/>
      <c r="D538" s="3"/>
      <c r="E538" s="3"/>
      <c r="F538" s="3"/>
    </row>
    <row r="539" spans="1:6" ht="12">
      <c r="A539" s="3"/>
      <c r="B539" s="3"/>
      <c r="C539" s="4"/>
      <c r="D539" s="3"/>
      <c r="E539" s="3"/>
      <c r="F539" s="3"/>
    </row>
    <row r="540" spans="1:6" ht="12">
      <c r="A540" s="3"/>
      <c r="B540" s="3"/>
      <c r="C540" s="4"/>
      <c r="D540" s="3"/>
      <c r="E540" s="3"/>
      <c r="F540" s="3"/>
    </row>
    <row r="541" spans="1:6" ht="12">
      <c r="A541" s="3"/>
      <c r="B541" s="3"/>
      <c r="C541" s="4"/>
      <c r="D541" s="3"/>
      <c r="E541" s="3"/>
      <c r="F541" s="3"/>
    </row>
    <row r="542" spans="1:6" ht="12">
      <c r="A542" s="3"/>
      <c r="B542" s="3"/>
      <c r="C542" s="4"/>
      <c r="D542" s="3"/>
      <c r="E542" s="3"/>
      <c r="F542" s="3"/>
    </row>
    <row r="543" spans="1:6" ht="12">
      <c r="A543" s="3"/>
      <c r="B543" s="3"/>
      <c r="C543" s="4"/>
      <c r="D543" s="3"/>
      <c r="E543" s="3"/>
      <c r="F543" s="3"/>
    </row>
    <row r="544" spans="1:6" ht="12">
      <c r="A544" s="3"/>
      <c r="B544" s="3"/>
      <c r="C544" s="4"/>
      <c r="D544" s="3"/>
      <c r="E544" s="3"/>
      <c r="F544" s="3"/>
    </row>
    <row r="545" spans="1:6" ht="12">
      <c r="A545" s="3"/>
      <c r="B545" s="3"/>
      <c r="C545" s="4"/>
      <c r="D545" s="3"/>
      <c r="E545" s="3"/>
      <c r="F545" s="3"/>
    </row>
    <row r="546" spans="1:6" ht="12">
      <c r="A546" s="3"/>
      <c r="B546" s="3"/>
      <c r="C546" s="4"/>
      <c r="D546" s="3"/>
      <c r="E546" s="3"/>
      <c r="F546" s="3"/>
    </row>
    <row r="547" spans="1:6" ht="12">
      <c r="A547" s="3"/>
      <c r="B547" s="3"/>
      <c r="C547" s="4"/>
      <c r="D547" s="3"/>
      <c r="E547" s="3"/>
      <c r="F547" s="3"/>
    </row>
    <row r="548" spans="1:6" ht="12">
      <c r="A548" s="3"/>
      <c r="B548" s="3"/>
      <c r="C548" s="4"/>
      <c r="D548" s="3"/>
      <c r="E548" s="3"/>
      <c r="F548" s="3"/>
    </row>
    <row r="549" spans="1:6" ht="12">
      <c r="A549" s="3"/>
      <c r="B549" s="3"/>
      <c r="C549" s="4"/>
      <c r="D549" s="3"/>
      <c r="E549" s="3"/>
      <c r="F549" s="3"/>
    </row>
    <row r="550" spans="1:6" ht="12">
      <c r="A550" s="3"/>
      <c r="B550" s="3"/>
      <c r="C550" s="4"/>
      <c r="D550" s="3"/>
      <c r="E550" s="3"/>
      <c r="F550" s="3"/>
    </row>
    <row r="551" spans="1:6" ht="12">
      <c r="A551" s="3"/>
      <c r="B551" s="3"/>
      <c r="C551" s="4"/>
      <c r="D551" s="3"/>
      <c r="E551" s="3"/>
      <c r="F551" s="3"/>
    </row>
    <row r="552" spans="1:6" ht="12">
      <c r="A552" s="3"/>
      <c r="B552" s="3"/>
      <c r="C552" s="4"/>
      <c r="D552" s="3"/>
      <c r="E552" s="3"/>
      <c r="F552" s="3"/>
    </row>
    <row r="553" spans="1:6" ht="12">
      <c r="A553" s="3"/>
      <c r="B553" s="3"/>
      <c r="C553" s="4"/>
      <c r="D553" s="3"/>
      <c r="E553" s="3"/>
      <c r="F553" s="3"/>
    </row>
    <row r="554" spans="1:6" ht="12">
      <c r="A554" s="3"/>
      <c r="B554" s="3"/>
      <c r="C554" s="4"/>
      <c r="D554" s="3"/>
      <c r="E554" s="3"/>
      <c r="F554" s="3"/>
    </row>
    <row r="555" spans="1:6" ht="12">
      <c r="A555" s="3"/>
      <c r="B555" s="3"/>
      <c r="C555" s="4"/>
      <c r="D555" s="3"/>
      <c r="E555" s="3"/>
      <c r="F555" s="3"/>
    </row>
    <row r="556" spans="1:6" ht="12">
      <c r="A556" s="3"/>
      <c r="B556" s="3"/>
      <c r="C556" s="4"/>
      <c r="D556" s="3"/>
      <c r="E556" s="3"/>
      <c r="F556" s="3"/>
    </row>
    <row r="557" spans="1:6" ht="12">
      <c r="A557" s="3"/>
      <c r="B557" s="3"/>
      <c r="C557" s="4"/>
      <c r="D557" s="3"/>
      <c r="E557" s="3"/>
      <c r="F557" s="3"/>
    </row>
    <row r="558" spans="1:6" ht="12">
      <c r="A558" s="3"/>
      <c r="B558" s="3"/>
      <c r="C558" s="4"/>
      <c r="D558" s="3"/>
      <c r="E558" s="3"/>
      <c r="F558" s="3"/>
    </row>
    <row r="559" spans="1:6" ht="12">
      <c r="A559" s="3"/>
      <c r="B559" s="3"/>
      <c r="C559" s="4"/>
      <c r="D559" s="3"/>
      <c r="E559" s="3"/>
      <c r="F559" s="3"/>
    </row>
    <row r="560" spans="1:6" ht="12">
      <c r="A560" s="3"/>
      <c r="B560" s="3"/>
      <c r="C560" s="4"/>
      <c r="D560" s="3"/>
      <c r="E560" s="3"/>
      <c r="F560" s="3"/>
    </row>
    <row r="561" spans="1:6" ht="12">
      <c r="A561" s="3"/>
      <c r="B561" s="3"/>
      <c r="C561" s="4"/>
      <c r="D561" s="3"/>
      <c r="E561" s="3"/>
      <c r="F561" s="3"/>
    </row>
    <row r="562" spans="1:6" ht="12">
      <c r="A562" s="3"/>
      <c r="B562" s="3"/>
      <c r="C562" s="4"/>
      <c r="D562" s="3"/>
      <c r="E562" s="3"/>
      <c r="F562" s="3"/>
    </row>
    <row r="563" spans="1:6" ht="12">
      <c r="A563" s="3"/>
      <c r="B563" s="3"/>
      <c r="C563" s="4"/>
      <c r="D563" s="3"/>
      <c r="E563" s="3"/>
      <c r="F563" s="3"/>
    </row>
    <row r="564" spans="1:6" ht="12">
      <c r="A564" s="3"/>
      <c r="B564" s="3"/>
      <c r="C564" s="4"/>
      <c r="D564" s="3"/>
      <c r="E564" s="3"/>
      <c r="F564" s="3"/>
    </row>
    <row r="565" spans="1:6" ht="12">
      <c r="A565" s="3"/>
      <c r="B565" s="3"/>
      <c r="C565" s="4"/>
      <c r="D565" s="3"/>
      <c r="E565" s="3"/>
      <c r="F565" s="3"/>
    </row>
    <row r="566" spans="1:6" ht="12">
      <c r="A566" s="3"/>
      <c r="B566" s="3"/>
      <c r="C566" s="4"/>
      <c r="D566" s="3"/>
      <c r="E566" s="3"/>
      <c r="F566" s="3"/>
    </row>
    <row r="567" spans="1:6" ht="12">
      <c r="A567" s="3"/>
      <c r="B567" s="3"/>
      <c r="C567" s="4"/>
      <c r="D567" s="3"/>
      <c r="E567" s="3"/>
      <c r="F567" s="3"/>
    </row>
    <row r="568" spans="1:6" ht="12">
      <c r="A568" s="3"/>
      <c r="B568" s="3"/>
      <c r="C568" s="4"/>
      <c r="D568" s="3"/>
      <c r="E568" s="3"/>
      <c r="F568" s="3"/>
    </row>
    <row r="569" spans="1:6" ht="12">
      <c r="A569" s="3"/>
      <c r="B569" s="3"/>
      <c r="C569" s="4"/>
      <c r="D569" s="3"/>
      <c r="E569" s="3"/>
      <c r="F569" s="3"/>
    </row>
    <row r="570" spans="1:6" ht="12">
      <c r="A570" s="3"/>
      <c r="B570" s="3"/>
      <c r="C570" s="4"/>
      <c r="D570" s="3"/>
      <c r="E570" s="3"/>
      <c r="F570" s="3"/>
    </row>
    <row r="571" spans="1:6" ht="12">
      <c r="A571" s="3"/>
      <c r="B571" s="3"/>
      <c r="C571" s="4"/>
      <c r="D571" s="3"/>
      <c r="E571" s="3"/>
      <c r="F571" s="3"/>
    </row>
    <row r="572" spans="1:6" ht="12">
      <c r="A572" s="3"/>
      <c r="B572" s="3"/>
      <c r="C572" s="4"/>
      <c r="D572" s="3"/>
      <c r="E572" s="3"/>
      <c r="F572" s="3"/>
    </row>
    <row r="573" spans="1:6" ht="12">
      <c r="A573" s="3"/>
      <c r="B573" s="3"/>
      <c r="C573" s="4"/>
      <c r="D573" s="3"/>
      <c r="E573" s="3"/>
      <c r="F573" s="3"/>
    </row>
    <row r="574" spans="1:6" ht="12">
      <c r="A574" s="3"/>
      <c r="B574" s="3"/>
      <c r="C574" s="4"/>
      <c r="D574" s="3"/>
      <c r="E574" s="3"/>
      <c r="F574" s="3"/>
    </row>
    <row r="575" spans="1:6" ht="12">
      <c r="A575" s="3"/>
      <c r="B575" s="3"/>
      <c r="C575" s="4"/>
      <c r="D575" s="3"/>
      <c r="E575" s="3"/>
      <c r="F575" s="3"/>
    </row>
    <row r="576" spans="1:6" ht="12">
      <c r="A576" s="3"/>
      <c r="B576" s="3"/>
      <c r="C576" s="4"/>
      <c r="D576" s="3"/>
      <c r="E576" s="3"/>
      <c r="F576" s="3"/>
    </row>
    <row r="577" spans="1:6" ht="12">
      <c r="A577" s="3"/>
      <c r="B577" s="3"/>
      <c r="C577" s="4"/>
      <c r="D577" s="3"/>
      <c r="E577" s="3"/>
      <c r="F577" s="3"/>
    </row>
    <row r="578" spans="1:6" ht="12">
      <c r="A578" s="3"/>
      <c r="B578" s="3"/>
      <c r="C578" s="4"/>
      <c r="D578" s="3"/>
      <c r="E578" s="3"/>
      <c r="F578" s="3"/>
    </row>
    <row r="579" spans="1:6" ht="12">
      <c r="A579" s="3"/>
      <c r="B579" s="3"/>
      <c r="C579" s="4"/>
      <c r="D579" s="3"/>
      <c r="E579" s="3"/>
      <c r="F579" s="3"/>
    </row>
    <row r="580" spans="1:6" ht="12">
      <c r="A580" s="3"/>
      <c r="B580" s="3"/>
      <c r="C580" s="4"/>
      <c r="D580" s="3"/>
      <c r="E580" s="3"/>
      <c r="F580" s="3"/>
    </row>
    <row r="581" spans="1:6" ht="12">
      <c r="A581" s="3"/>
      <c r="B581" s="3"/>
      <c r="C581" s="4"/>
      <c r="D581" s="3"/>
      <c r="E581" s="3"/>
      <c r="F581" s="3"/>
    </row>
    <row r="582" spans="1:6" ht="12">
      <c r="A582" s="3"/>
      <c r="B582" s="3"/>
      <c r="C582" s="4"/>
      <c r="D582" s="3"/>
      <c r="E582" s="3"/>
      <c r="F582" s="3"/>
    </row>
    <row r="583" spans="1:6" ht="12">
      <c r="A583" s="3"/>
      <c r="B583" s="3"/>
      <c r="C583" s="4"/>
      <c r="D583" s="3"/>
      <c r="E583" s="3"/>
      <c r="F583" s="3"/>
    </row>
    <row r="584" spans="1:6" ht="12">
      <c r="A584" s="3"/>
      <c r="B584" s="3"/>
      <c r="C584" s="4"/>
      <c r="D584" s="3"/>
      <c r="E584" s="3"/>
      <c r="F584" s="3"/>
    </row>
    <row r="585" spans="1:6" ht="12">
      <c r="A585" s="3"/>
      <c r="B585" s="3"/>
      <c r="C585" s="4"/>
      <c r="D585" s="3"/>
      <c r="E585" s="3"/>
      <c r="F585" s="3"/>
    </row>
    <row r="586" spans="1:6" ht="12">
      <c r="A586" s="3"/>
      <c r="B586" s="3"/>
      <c r="C586" s="4"/>
      <c r="D586" s="3"/>
      <c r="E586" s="3"/>
      <c r="F586" s="3"/>
    </row>
    <row r="587" spans="1:6" ht="12">
      <c r="A587" s="3"/>
      <c r="B587" s="3"/>
      <c r="C587" s="4"/>
      <c r="D587" s="3"/>
      <c r="E587" s="3"/>
      <c r="F587" s="3"/>
    </row>
    <row r="588" spans="1:6" ht="12">
      <c r="A588" s="3"/>
      <c r="B588" s="3"/>
      <c r="C588" s="4"/>
      <c r="D588" s="3"/>
      <c r="E588" s="3"/>
      <c r="F588" s="3"/>
    </row>
    <row r="589" spans="1:6" ht="12">
      <c r="A589" s="3"/>
      <c r="B589" s="3"/>
      <c r="C589" s="4"/>
      <c r="D589" s="3"/>
      <c r="E589" s="3"/>
      <c r="F589" s="3"/>
    </row>
    <row r="590" spans="1:6" ht="12">
      <c r="A590" s="3"/>
      <c r="B590" s="3"/>
      <c r="C590" s="4"/>
      <c r="D590" s="3"/>
      <c r="E590" s="3"/>
      <c r="F590" s="3"/>
    </row>
    <row r="591" spans="1:6" ht="12">
      <c r="A591" s="3"/>
      <c r="B591" s="3"/>
      <c r="C591" s="4"/>
      <c r="D591" s="3"/>
      <c r="E591" s="3"/>
      <c r="F591" s="3"/>
    </row>
    <row r="592" spans="1:6" ht="12">
      <c r="A592" s="3"/>
      <c r="B592" s="3"/>
      <c r="C592" s="4"/>
      <c r="D592" s="3"/>
      <c r="E592" s="3"/>
      <c r="F592" s="3"/>
    </row>
    <row r="593" spans="1:6" ht="12">
      <c r="A593" s="3"/>
      <c r="B593" s="3"/>
      <c r="C593" s="4"/>
      <c r="D593" s="3"/>
      <c r="E593" s="3"/>
      <c r="F593" s="3"/>
    </row>
    <row r="594" spans="1:6" ht="12">
      <c r="A594" s="3"/>
      <c r="B594" s="3"/>
      <c r="C594" s="4"/>
      <c r="D594" s="3"/>
      <c r="E594" s="3"/>
      <c r="F594" s="3"/>
    </row>
    <row r="595" spans="1:6" ht="12">
      <c r="A595" s="3"/>
      <c r="B595" s="3"/>
      <c r="C595" s="4"/>
      <c r="D595" s="3"/>
      <c r="E595" s="3"/>
      <c r="F595" s="3"/>
    </row>
    <row r="596" spans="1:6" ht="12">
      <c r="A596" s="3"/>
      <c r="B596" s="3"/>
      <c r="C596" s="4"/>
      <c r="D596" s="3"/>
      <c r="E596" s="3"/>
      <c r="F596" s="3"/>
    </row>
    <row r="597" spans="1:6" ht="12">
      <c r="A597" s="3"/>
      <c r="B597" s="3"/>
      <c r="C597" s="4"/>
      <c r="D597" s="3"/>
      <c r="E597" s="3"/>
      <c r="F597" s="3"/>
    </row>
    <row r="598" spans="1:6" ht="12">
      <c r="A598" s="3"/>
      <c r="B598" s="3"/>
      <c r="C598" s="4"/>
      <c r="D598" s="3"/>
      <c r="E598" s="3"/>
      <c r="F598" s="3"/>
    </row>
    <row r="599" spans="1:6" ht="12">
      <c r="A599" s="3"/>
      <c r="B599" s="3"/>
      <c r="C599" s="4"/>
      <c r="D599" s="3"/>
      <c r="E599" s="3"/>
      <c r="F599" s="3"/>
    </row>
    <row r="600" spans="1:6" ht="12">
      <c r="A600" s="3"/>
      <c r="B600" s="3"/>
      <c r="C600" s="4"/>
      <c r="D600" s="3"/>
      <c r="E600" s="3"/>
      <c r="F600" s="3"/>
    </row>
    <row r="601" spans="1:6" ht="12">
      <c r="A601" s="3"/>
      <c r="B601" s="3"/>
      <c r="C601" s="4"/>
      <c r="D601" s="3"/>
      <c r="E601" s="3"/>
      <c r="F601" s="3"/>
    </row>
    <row r="602" spans="1:6" ht="12">
      <c r="A602" s="3"/>
      <c r="B602" s="3"/>
      <c r="C602" s="4"/>
      <c r="D602" s="3"/>
      <c r="E602" s="3"/>
      <c r="F602" s="3"/>
    </row>
    <row r="603" spans="1:6" ht="12">
      <c r="A603" s="3"/>
      <c r="B603" s="3"/>
      <c r="C603" s="4"/>
      <c r="D603" s="3"/>
      <c r="E603" s="3"/>
      <c r="F603" s="3"/>
    </row>
    <row r="604" spans="1:6" ht="12">
      <c r="A604" s="3"/>
      <c r="B604" s="3"/>
      <c r="C604" s="4"/>
      <c r="D604" s="3"/>
      <c r="E604" s="3"/>
      <c r="F604" s="3"/>
    </row>
    <row r="605" spans="1:6" ht="12">
      <c r="A605" s="3"/>
      <c r="B605" s="3"/>
      <c r="C605" s="4"/>
      <c r="D605" s="3"/>
      <c r="E605" s="3"/>
      <c r="F605" s="3"/>
    </row>
    <row r="606" spans="1:6" ht="12">
      <c r="A606" s="3"/>
      <c r="B606" s="3"/>
      <c r="C606" s="4"/>
      <c r="D606" s="3"/>
      <c r="E606" s="3"/>
      <c r="F606" s="3"/>
    </row>
    <row r="607" spans="1:6" ht="12">
      <c r="A607" s="3"/>
      <c r="B607" s="3"/>
      <c r="C607" s="4"/>
      <c r="D607" s="3"/>
      <c r="E607" s="3"/>
      <c r="F607" s="3"/>
    </row>
    <row r="608" spans="1:6" ht="12">
      <c r="A608" s="3"/>
      <c r="B608" s="3"/>
      <c r="C608" s="4"/>
      <c r="D608" s="3"/>
      <c r="E608" s="3"/>
      <c r="F608" s="3"/>
    </row>
    <row r="609" spans="1:6" ht="12">
      <c r="A609" s="3"/>
      <c r="B609" s="3"/>
      <c r="C609" s="4"/>
      <c r="D609" s="3"/>
      <c r="E609" s="3"/>
      <c r="F609" s="3"/>
    </row>
    <row r="610" spans="1:6" ht="12">
      <c r="A610" s="3"/>
      <c r="B610" s="3"/>
      <c r="C610" s="4"/>
      <c r="D610" s="3"/>
      <c r="E610" s="3"/>
      <c r="F610" s="3"/>
    </row>
    <row r="611" spans="1:6" ht="12">
      <c r="A611" s="3"/>
      <c r="B611" s="3"/>
      <c r="C611" s="4"/>
      <c r="D611" s="3"/>
      <c r="E611" s="3"/>
      <c r="F611" s="3"/>
    </row>
    <row r="612" spans="1:6" ht="12">
      <c r="A612" s="3"/>
      <c r="B612" s="3"/>
      <c r="C612" s="4"/>
      <c r="D612" s="3"/>
      <c r="E612" s="3"/>
      <c r="F612" s="3"/>
    </row>
    <row r="613" spans="1:6" ht="12">
      <c r="A613" s="3"/>
      <c r="B613" s="3"/>
      <c r="C613" s="4"/>
      <c r="D613" s="3"/>
      <c r="E613" s="3"/>
      <c r="F613" s="3"/>
    </row>
    <row r="614" spans="1:6" ht="12">
      <c r="A614" s="3"/>
      <c r="B614" s="3"/>
      <c r="C614" s="4"/>
      <c r="D614" s="3"/>
      <c r="E614" s="3"/>
      <c r="F614" s="3"/>
    </row>
    <row r="615" spans="1:6" ht="12">
      <c r="A615" s="3"/>
      <c r="B615" s="3"/>
      <c r="C615" s="4"/>
      <c r="D615" s="3"/>
      <c r="E615" s="3"/>
      <c r="F615" s="3"/>
    </row>
    <row r="616" spans="1:6" ht="12">
      <c r="A616" s="3"/>
      <c r="B616" s="3"/>
      <c r="C616" s="4"/>
      <c r="D616" s="3"/>
      <c r="E616" s="3"/>
      <c r="F616" s="3"/>
    </row>
    <row r="617" spans="1:6" ht="12">
      <c r="A617" s="3"/>
      <c r="B617" s="3"/>
      <c r="C617" s="4"/>
      <c r="D617" s="3"/>
      <c r="E617" s="3"/>
      <c r="F617" s="3"/>
    </row>
    <row r="618" spans="1:6" ht="12">
      <c r="A618" s="3"/>
      <c r="B618" s="3"/>
      <c r="C618" s="4"/>
      <c r="D618" s="3"/>
      <c r="E618" s="3"/>
      <c r="F618" s="3"/>
    </row>
    <row r="619" spans="1:6" ht="12">
      <c r="A619" s="3"/>
      <c r="B619" s="3"/>
      <c r="C619" s="4"/>
      <c r="D619" s="3"/>
      <c r="E619" s="3"/>
      <c r="F619" s="3"/>
    </row>
    <row r="620" spans="1:6" ht="12">
      <c r="A620" s="3"/>
      <c r="B620" s="3"/>
      <c r="C620" s="4"/>
      <c r="D620" s="3"/>
      <c r="E620" s="3"/>
      <c r="F620" s="3"/>
    </row>
    <row r="621" spans="1:6" ht="12">
      <c r="A621" s="3"/>
      <c r="B621" s="3"/>
      <c r="C621" s="4"/>
      <c r="D621" s="3"/>
      <c r="E621" s="3"/>
      <c r="F621" s="3"/>
    </row>
    <row r="622" spans="1:6" ht="12">
      <c r="A622" s="3"/>
      <c r="B622" s="3"/>
      <c r="C622" s="4"/>
      <c r="D622" s="3"/>
      <c r="E622" s="3"/>
      <c r="F622" s="3"/>
    </row>
    <row r="623" spans="1:6" ht="12">
      <c r="A623" s="3"/>
      <c r="B623" s="3"/>
      <c r="C623" s="4"/>
      <c r="D623" s="3"/>
      <c r="E623" s="3"/>
      <c r="F623" s="3"/>
    </row>
    <row r="624" spans="1:6" ht="12">
      <c r="A624" s="3"/>
      <c r="B624" s="3"/>
      <c r="C624" s="4"/>
      <c r="D624" s="3"/>
      <c r="E624" s="3"/>
      <c r="F624" s="3"/>
    </row>
    <row r="625" spans="1:6" ht="12">
      <c r="A625" s="3"/>
      <c r="B625" s="3"/>
      <c r="C625" s="4"/>
      <c r="D625" s="3"/>
      <c r="E625" s="3"/>
      <c r="F625" s="3"/>
    </row>
    <row r="626" spans="1:6" ht="12">
      <c r="A626" s="3"/>
      <c r="B626" s="3"/>
      <c r="C626" s="4"/>
      <c r="D626" s="3"/>
      <c r="E626" s="3"/>
      <c r="F626" s="3"/>
    </row>
    <row r="627" spans="1:6" ht="12">
      <c r="A627" s="3"/>
      <c r="B627" s="3"/>
      <c r="C627" s="4"/>
      <c r="D627" s="3"/>
      <c r="E627" s="3"/>
      <c r="F627" s="3"/>
    </row>
    <row r="628" spans="1:6" ht="12">
      <c r="A628" s="3"/>
      <c r="B628" s="3"/>
      <c r="C628" s="4"/>
      <c r="D628" s="3"/>
      <c r="E628" s="3"/>
      <c r="F628" s="3"/>
    </row>
    <row r="629" spans="1:6" ht="12">
      <c r="A629" s="3"/>
      <c r="B629" s="3"/>
      <c r="C629" s="4"/>
      <c r="D629" s="3"/>
      <c r="E629" s="3"/>
      <c r="F629" s="3"/>
    </row>
    <row r="630" spans="1:6" ht="12">
      <c r="A630" s="3"/>
      <c r="B630" s="3"/>
      <c r="C630" s="4"/>
      <c r="D630" s="3"/>
      <c r="E630" s="3"/>
      <c r="F630" s="3"/>
    </row>
    <row r="631" spans="1:6" ht="12">
      <c r="A631" s="3"/>
      <c r="B631" s="3"/>
      <c r="C631" s="4"/>
      <c r="D631" s="3"/>
      <c r="E631" s="3"/>
      <c r="F631" s="3"/>
    </row>
    <row r="632" spans="1:6" ht="12">
      <c r="A632" s="3"/>
      <c r="B632" s="3"/>
      <c r="C632" s="4"/>
      <c r="D632" s="3"/>
      <c r="E632" s="3"/>
      <c r="F632" s="3"/>
    </row>
    <row r="633" spans="1:6" ht="12">
      <c r="A633" s="3"/>
      <c r="B633" s="3"/>
      <c r="C633" s="4"/>
      <c r="D633" s="3"/>
      <c r="E633" s="3"/>
      <c r="F633" s="3"/>
    </row>
    <row r="634" spans="1:6" ht="12">
      <c r="A634" s="3"/>
      <c r="B634" s="3"/>
      <c r="C634" s="4"/>
      <c r="D634" s="3"/>
      <c r="E634" s="3"/>
      <c r="F634" s="3"/>
    </row>
    <row r="635" spans="1:6" ht="12">
      <c r="A635" s="3"/>
      <c r="B635" s="3"/>
      <c r="C635" s="4"/>
      <c r="D635" s="3"/>
      <c r="E635" s="3"/>
      <c r="F635" s="3"/>
    </row>
    <row r="636" spans="1:6" ht="12">
      <c r="A636" s="3"/>
      <c r="B636" s="3"/>
      <c r="C636" s="4"/>
      <c r="D636" s="3"/>
      <c r="E636" s="3"/>
      <c r="F636" s="3"/>
    </row>
    <row r="637" spans="1:6" ht="12">
      <c r="A637" s="3"/>
      <c r="B637" s="3"/>
      <c r="C637" s="4"/>
      <c r="D637" s="3"/>
      <c r="E637" s="3"/>
      <c r="F637" s="3"/>
    </row>
    <row r="638" spans="1:6" ht="12">
      <c r="A638" s="3"/>
      <c r="B638" s="3"/>
      <c r="C638" s="4"/>
      <c r="D638" s="3"/>
      <c r="E638" s="3"/>
      <c r="F638" s="3"/>
    </row>
    <row r="639" spans="1:6" ht="12">
      <c r="A639" s="3"/>
      <c r="B639" s="3"/>
      <c r="C639" s="4"/>
      <c r="D639" s="3"/>
      <c r="E639" s="3"/>
      <c r="F639" s="3"/>
    </row>
    <row r="640" spans="1:6" ht="12">
      <c r="A640" s="3"/>
      <c r="B640" s="3"/>
      <c r="C640" s="4"/>
      <c r="D640" s="3"/>
      <c r="E640" s="3"/>
      <c r="F640" s="3"/>
    </row>
    <row r="641" spans="1:6" ht="12">
      <c r="A641" s="3"/>
      <c r="B641" s="3"/>
      <c r="C641" s="4"/>
      <c r="D641" s="3"/>
      <c r="E641" s="3"/>
      <c r="F641" s="3"/>
    </row>
    <row r="642" spans="1:6" ht="12">
      <c r="A642" s="3"/>
      <c r="B642" s="3"/>
      <c r="C642" s="4"/>
      <c r="D642" s="3"/>
      <c r="E642" s="3"/>
      <c r="F642" s="3"/>
    </row>
    <row r="643" spans="1:6" ht="12">
      <c r="A643" s="3"/>
      <c r="B643" s="3"/>
      <c r="C643" s="4"/>
      <c r="D643" s="3"/>
      <c r="E643" s="3"/>
      <c r="F643" s="3"/>
    </row>
    <row r="644" spans="1:6" ht="12">
      <c r="A644" s="3"/>
      <c r="B644" s="3"/>
      <c r="C644" s="4"/>
      <c r="D644" s="3"/>
      <c r="E644" s="3"/>
      <c r="F644" s="3"/>
    </row>
    <row r="645" spans="1:6" ht="12">
      <c r="A645" s="3"/>
      <c r="B645" s="3"/>
      <c r="C645" s="4"/>
      <c r="D645" s="3"/>
      <c r="E645" s="3"/>
      <c r="F645" s="3"/>
    </row>
    <row r="646" spans="1:6" ht="12">
      <c r="A646" s="3"/>
      <c r="B646" s="3"/>
      <c r="C646" s="4"/>
      <c r="D646" s="3"/>
      <c r="E646" s="3"/>
      <c r="F646" s="3"/>
    </row>
    <row r="647" spans="1:6" ht="12">
      <c r="A647" s="3"/>
      <c r="B647" s="3"/>
      <c r="C647" s="4"/>
      <c r="D647" s="3"/>
      <c r="E647" s="3"/>
      <c r="F647" s="3"/>
    </row>
    <row r="648" spans="1:6" ht="12">
      <c r="A648" s="3"/>
      <c r="B648" s="3"/>
      <c r="C648" s="4"/>
      <c r="D648" s="3"/>
      <c r="E648" s="3"/>
      <c r="F648" s="3"/>
    </row>
    <row r="649" spans="1:6" ht="12">
      <c r="A649" s="3"/>
      <c r="B649" s="3"/>
      <c r="C649" s="4"/>
      <c r="D649" s="3"/>
      <c r="E649" s="3"/>
      <c r="F649" s="3"/>
    </row>
    <row r="650" spans="1:6" ht="12">
      <c r="A650" s="3"/>
      <c r="B650" s="3"/>
      <c r="C650" s="4"/>
      <c r="D650" s="3"/>
      <c r="E650" s="3"/>
      <c r="F650" s="3"/>
    </row>
    <row r="651" spans="1:6" ht="12">
      <c r="A651" s="3"/>
      <c r="B651" s="3"/>
      <c r="C651" s="4"/>
      <c r="D651" s="3"/>
      <c r="E651" s="3"/>
      <c r="F651" s="3"/>
    </row>
    <row r="652" spans="1:6" ht="12">
      <c r="A652" s="3"/>
      <c r="B652" s="3"/>
      <c r="C652" s="4"/>
      <c r="D652" s="3"/>
      <c r="E652" s="3"/>
      <c r="F652" s="3"/>
    </row>
    <row r="653" spans="1:6" ht="12">
      <c r="A653" s="3"/>
      <c r="B653" s="3"/>
      <c r="C653" s="4"/>
      <c r="D653" s="3"/>
      <c r="E653" s="3"/>
      <c r="F653" s="3"/>
    </row>
    <row r="654" spans="1:6" ht="12">
      <c r="A654" s="3"/>
      <c r="B654" s="3"/>
      <c r="C654" s="4"/>
      <c r="D654" s="3"/>
      <c r="E654" s="3"/>
      <c r="F654" s="3"/>
    </row>
    <row r="655" spans="1:6" ht="12">
      <c r="A655" s="3"/>
      <c r="B655" s="3"/>
      <c r="C655" s="4"/>
      <c r="D655" s="3"/>
      <c r="E655" s="3"/>
      <c r="F655" s="3"/>
    </row>
    <row r="656" spans="1:6" ht="12">
      <c r="A656" s="3"/>
      <c r="B656" s="3"/>
      <c r="C656" s="4"/>
      <c r="D656" s="3"/>
      <c r="E656" s="3"/>
      <c r="F656" s="3"/>
    </row>
    <row r="657" spans="1:6" ht="12">
      <c r="A657" s="3"/>
      <c r="B657" s="3"/>
      <c r="C657" s="4"/>
      <c r="D657" s="3"/>
      <c r="E657" s="3"/>
      <c r="F657" s="3"/>
    </row>
    <row r="658" spans="1:6" ht="12">
      <c r="A658" s="3"/>
      <c r="B658" s="3"/>
      <c r="C658" s="4"/>
      <c r="D658" s="3"/>
      <c r="E658" s="3"/>
      <c r="F658" s="3"/>
    </row>
    <row r="659" spans="1:6" ht="12">
      <c r="A659" s="3"/>
      <c r="B659" s="3"/>
      <c r="C659" s="4"/>
      <c r="D659" s="3"/>
      <c r="E659" s="3"/>
      <c r="F659" s="3"/>
    </row>
    <row r="660" spans="1:6" ht="12">
      <c r="A660" s="3"/>
      <c r="B660" s="3"/>
      <c r="C660" s="4"/>
      <c r="D660" s="3"/>
      <c r="E660" s="3"/>
      <c r="F660" s="3"/>
    </row>
    <row r="661" spans="1:6" ht="12">
      <c r="A661" s="3"/>
      <c r="B661" s="3"/>
      <c r="C661" s="4"/>
      <c r="D661" s="3"/>
      <c r="E661" s="3"/>
      <c r="F661" s="3"/>
    </row>
    <row r="662" spans="1:6" ht="12">
      <c r="A662" s="3"/>
      <c r="B662" s="3"/>
      <c r="C662" s="4"/>
      <c r="D662" s="3"/>
      <c r="E662" s="3"/>
      <c r="F662" s="3"/>
    </row>
    <row r="663" spans="1:6" ht="12">
      <c r="A663" s="3"/>
      <c r="B663" s="3"/>
      <c r="C663" s="4"/>
      <c r="D663" s="3"/>
      <c r="E663" s="3"/>
      <c r="F663" s="3"/>
    </row>
    <row r="664" spans="1:6" ht="12">
      <c r="A664" s="3"/>
      <c r="B664" s="3"/>
      <c r="C664" s="4"/>
      <c r="D664" s="3"/>
      <c r="E664" s="3"/>
      <c r="F664" s="3"/>
    </row>
    <row r="665" spans="1:6" ht="12">
      <c r="A665" s="3"/>
      <c r="B665" s="3"/>
      <c r="C665" s="4"/>
      <c r="D665" s="3"/>
      <c r="E665" s="3"/>
      <c r="F665" s="3"/>
    </row>
    <row r="666" spans="1:6" ht="12">
      <c r="A666" s="3"/>
      <c r="B666" s="3"/>
      <c r="C666" s="4"/>
      <c r="D666" s="3"/>
      <c r="E666" s="3"/>
      <c r="F666" s="3"/>
    </row>
    <row r="667" spans="1:6" ht="12">
      <c r="A667" s="3"/>
      <c r="B667" s="3"/>
      <c r="C667" s="4"/>
      <c r="D667" s="3"/>
      <c r="E667" s="3"/>
      <c r="F667" s="3"/>
    </row>
    <row r="668" spans="1:6" ht="12">
      <c r="A668" s="3"/>
      <c r="B668" s="3"/>
      <c r="C668" s="4"/>
      <c r="D668" s="3"/>
      <c r="E668" s="3"/>
      <c r="F668" s="3"/>
    </row>
    <row r="669" spans="1:6" ht="12">
      <c r="A669" s="3"/>
      <c r="B669" s="3"/>
      <c r="C669" s="4"/>
      <c r="D669" s="3"/>
      <c r="E669" s="3"/>
      <c r="F669" s="3"/>
    </row>
    <row r="670" spans="1:6" ht="12">
      <c r="A670" s="3"/>
      <c r="B670" s="3"/>
      <c r="C670" s="4"/>
      <c r="D670" s="3"/>
      <c r="E670" s="3"/>
      <c r="F670" s="3"/>
    </row>
    <row r="671" spans="1:6" ht="12">
      <c r="A671" s="3"/>
      <c r="B671" s="3"/>
      <c r="C671" s="4"/>
      <c r="D671" s="3"/>
      <c r="E671" s="3"/>
      <c r="F671" s="3"/>
    </row>
    <row r="672" spans="1:6" ht="12">
      <c r="A672" s="3"/>
      <c r="B672" s="3"/>
      <c r="C672" s="4"/>
      <c r="D672" s="3"/>
      <c r="E672" s="3"/>
      <c r="F672" s="3"/>
    </row>
    <row r="673" spans="1:6" ht="12">
      <c r="A673" s="3"/>
      <c r="B673" s="3"/>
      <c r="C673" s="4"/>
      <c r="D673" s="3"/>
      <c r="E673" s="3"/>
      <c r="F673" s="3"/>
    </row>
    <row r="674" spans="1:6" ht="12">
      <c r="A674" s="3"/>
      <c r="B674" s="3"/>
      <c r="C674" s="4"/>
      <c r="D674" s="3"/>
      <c r="E674" s="3"/>
      <c r="F674" s="3"/>
    </row>
    <row r="675" spans="1:6" ht="12">
      <c r="A675" s="3"/>
      <c r="B675" s="3"/>
      <c r="C675" s="4"/>
      <c r="D675" s="3"/>
      <c r="E675" s="3"/>
      <c r="F675" s="3"/>
    </row>
    <row r="676" spans="1:6" ht="12">
      <c r="A676" s="3"/>
      <c r="B676" s="3"/>
      <c r="C676" s="4"/>
      <c r="D676" s="3"/>
      <c r="E676" s="3"/>
      <c r="F676" s="3"/>
    </row>
    <row r="677" spans="1:6" ht="12">
      <c r="A677" s="3"/>
      <c r="B677" s="3"/>
      <c r="C677" s="4"/>
      <c r="D677" s="3"/>
      <c r="E677" s="3"/>
      <c r="F677" s="3"/>
    </row>
    <row r="678" spans="1:6" ht="12">
      <c r="A678" s="3"/>
      <c r="B678" s="3"/>
      <c r="C678" s="4"/>
      <c r="D678" s="3"/>
      <c r="E678" s="3"/>
      <c r="F678" s="3"/>
    </row>
    <row r="679" spans="1:6" ht="12">
      <c r="A679" s="3"/>
      <c r="B679" s="3"/>
      <c r="C679" s="4"/>
      <c r="D679" s="3"/>
      <c r="E679" s="3"/>
      <c r="F679" s="3"/>
    </row>
    <row r="680" spans="1:6" ht="12">
      <c r="A680" s="3"/>
      <c r="B680" s="3"/>
      <c r="C680" s="4"/>
      <c r="D680" s="3"/>
      <c r="E680" s="3"/>
      <c r="F680" s="3"/>
    </row>
    <row r="681" spans="1:6" ht="12">
      <c r="A681" s="3"/>
      <c r="B681" s="3"/>
      <c r="C681" s="4"/>
      <c r="D681" s="3"/>
      <c r="E681" s="3"/>
      <c r="F681" s="3"/>
    </row>
    <row r="682" spans="1:6" ht="12">
      <c r="A682" s="3"/>
      <c r="B682" s="3"/>
      <c r="C682" s="4"/>
      <c r="D682" s="3"/>
      <c r="E682" s="3"/>
      <c r="F682" s="3"/>
    </row>
    <row r="683" spans="1:6" ht="12">
      <c r="A683" s="3"/>
      <c r="B683" s="3"/>
      <c r="C683" s="4"/>
      <c r="D683" s="3"/>
      <c r="E683" s="3"/>
      <c r="F683" s="3"/>
    </row>
    <row r="684" spans="1:6" ht="12">
      <c r="A684" s="3"/>
      <c r="B684" s="3"/>
      <c r="C684" s="4"/>
      <c r="D684" s="3"/>
      <c r="E684" s="3"/>
      <c r="F684" s="3"/>
    </row>
    <row r="685" spans="1:6" ht="12">
      <c r="A685" s="3"/>
      <c r="B685" s="3"/>
      <c r="C685" s="4"/>
      <c r="D685" s="3"/>
      <c r="E685" s="3"/>
      <c r="F685" s="3"/>
    </row>
    <row r="686" spans="1:6" ht="12">
      <c r="A686" s="3"/>
      <c r="B686" s="3"/>
      <c r="C686" s="4"/>
      <c r="D686" s="3"/>
      <c r="E686" s="3"/>
      <c r="F686" s="3"/>
    </row>
    <row r="687" spans="1:6" ht="12">
      <c r="A687" s="3"/>
      <c r="B687" s="3"/>
      <c r="C687" s="4"/>
      <c r="D687" s="3"/>
      <c r="E687" s="3"/>
      <c r="F687" s="3"/>
    </row>
    <row r="688" spans="1:6" ht="12">
      <c r="A688" s="3"/>
      <c r="B688" s="3"/>
      <c r="C688" s="4"/>
      <c r="D688" s="3"/>
      <c r="E688" s="3"/>
      <c r="F688" s="3"/>
    </row>
    <row r="689" spans="1:6" ht="12">
      <c r="A689" s="3"/>
      <c r="B689" s="3"/>
      <c r="C689" s="4"/>
      <c r="D689" s="3"/>
      <c r="E689" s="3"/>
      <c r="F689" s="3"/>
    </row>
    <row r="690" spans="1:6" ht="12">
      <c r="A690" s="3"/>
      <c r="B690" s="3"/>
      <c r="C690" s="4"/>
      <c r="D690" s="3"/>
      <c r="E690" s="3"/>
      <c r="F690" s="3"/>
    </row>
    <row r="691" spans="1:6" ht="12">
      <c r="A691" s="3"/>
      <c r="B691" s="3"/>
      <c r="C691" s="4"/>
      <c r="D691" s="3"/>
      <c r="E691" s="3"/>
      <c r="F691" s="3"/>
    </row>
    <row r="692" spans="1:6" ht="12">
      <c r="A692" s="3"/>
      <c r="B692" s="3"/>
      <c r="C692" s="4"/>
      <c r="D692" s="3"/>
      <c r="E692" s="3"/>
      <c r="F692" s="3"/>
    </row>
    <row r="693" spans="1:6" ht="12">
      <c r="A693" s="3"/>
      <c r="B693" s="3"/>
      <c r="C693" s="4"/>
      <c r="D693" s="3"/>
      <c r="E693" s="3"/>
      <c r="F693" s="3"/>
    </row>
    <row r="694" spans="1:6" ht="12">
      <c r="A694" s="3"/>
      <c r="B694" s="3"/>
      <c r="C694" s="4"/>
      <c r="D694" s="3"/>
      <c r="E694" s="3"/>
      <c r="F694" s="3"/>
    </row>
    <row r="695" spans="1:6" ht="12">
      <c r="A695" s="3"/>
      <c r="B695" s="3"/>
      <c r="C695" s="4"/>
      <c r="D695" s="3"/>
      <c r="E695" s="3"/>
      <c r="F695" s="3"/>
    </row>
    <row r="696" spans="1:6" ht="12">
      <c r="A696" s="3"/>
      <c r="B696" s="3"/>
      <c r="C696" s="4"/>
      <c r="D696" s="3"/>
      <c r="E696" s="3"/>
      <c r="F696" s="3"/>
    </row>
    <row r="697" spans="1:6" ht="12">
      <c r="A697" s="3"/>
      <c r="B697" s="3"/>
      <c r="C697" s="4"/>
      <c r="D697" s="3"/>
      <c r="E697" s="3"/>
      <c r="F697" s="3"/>
    </row>
    <row r="698" spans="1:6" ht="12">
      <c r="A698" s="3"/>
      <c r="B698" s="3"/>
      <c r="C698" s="4"/>
      <c r="D698" s="3"/>
      <c r="E698" s="3"/>
      <c r="F698" s="3"/>
    </row>
    <row r="699" spans="1:6" ht="12">
      <c r="A699" s="3"/>
      <c r="B699" s="3"/>
      <c r="C699" s="4"/>
      <c r="D699" s="3"/>
      <c r="E699" s="3"/>
      <c r="F699" s="3"/>
    </row>
    <row r="700" spans="1:6" ht="12">
      <c r="A700" s="3"/>
      <c r="B700" s="3"/>
      <c r="C700" s="4"/>
      <c r="D700" s="3"/>
      <c r="E700" s="3"/>
      <c r="F700" s="3"/>
    </row>
    <row r="701" spans="1:6" ht="12">
      <c r="A701" s="3"/>
      <c r="B701" s="3"/>
      <c r="C701" s="4"/>
      <c r="D701" s="3"/>
      <c r="E701" s="3"/>
      <c r="F701" s="3"/>
    </row>
    <row r="702" spans="1:6" ht="12">
      <c r="A702" s="3"/>
      <c r="B702" s="3"/>
      <c r="C702" s="4"/>
      <c r="D702" s="3"/>
      <c r="E702" s="3"/>
      <c r="F702" s="3"/>
    </row>
    <row r="703" spans="1:6" ht="12">
      <c r="A703" s="3"/>
      <c r="B703" s="3"/>
      <c r="C703" s="4"/>
      <c r="D703" s="3"/>
      <c r="E703" s="3"/>
      <c r="F703" s="3"/>
    </row>
    <row r="704" spans="1:6" ht="12">
      <c r="A704" s="3"/>
      <c r="B704" s="3"/>
      <c r="C704" s="4"/>
      <c r="D704" s="3"/>
      <c r="E704" s="3"/>
      <c r="F704" s="3"/>
    </row>
    <row r="705" spans="1:6" ht="12">
      <c r="A705" s="3"/>
      <c r="B705" s="3"/>
      <c r="C705" s="4"/>
      <c r="D705" s="3"/>
      <c r="E705" s="3"/>
      <c r="F705" s="3"/>
    </row>
    <row r="706" spans="1:6" ht="12">
      <c r="A706" s="3"/>
      <c r="B706" s="3"/>
      <c r="C706" s="4"/>
      <c r="D706" s="3"/>
      <c r="E706" s="3"/>
      <c r="F706" s="3"/>
    </row>
    <row r="707" spans="1:6" ht="12">
      <c r="A707" s="3"/>
      <c r="B707" s="3"/>
      <c r="C707" s="4"/>
      <c r="D707" s="3"/>
      <c r="E707" s="3"/>
      <c r="F707" s="3"/>
    </row>
    <row r="708" spans="1:6" ht="12">
      <c r="A708" s="3"/>
      <c r="B708" s="3"/>
      <c r="C708" s="4"/>
      <c r="D708" s="3"/>
      <c r="E708" s="3"/>
      <c r="F708" s="3"/>
    </row>
    <row r="709" spans="1:6" ht="12">
      <c r="A709" s="3"/>
      <c r="B709" s="3"/>
      <c r="C709" s="4"/>
      <c r="D709" s="3"/>
      <c r="E709" s="3"/>
      <c r="F709" s="3"/>
    </row>
    <row r="710" spans="1:6" ht="12">
      <c r="A710" s="3"/>
      <c r="B710" s="3"/>
      <c r="C710" s="4"/>
      <c r="D710" s="3"/>
      <c r="E710" s="3"/>
      <c r="F710" s="3"/>
    </row>
    <row r="711" spans="1:6" ht="12">
      <c r="A711" s="3"/>
      <c r="B711" s="3"/>
      <c r="C711" s="4"/>
      <c r="D711" s="3"/>
      <c r="E711" s="3"/>
      <c r="F711" s="3"/>
    </row>
    <row r="712" spans="1:6" ht="12">
      <c r="A712" s="3"/>
      <c r="B712" s="3"/>
      <c r="C712" s="4"/>
      <c r="D712" s="3"/>
      <c r="E712" s="3"/>
      <c r="F712" s="3"/>
    </row>
    <row r="713" spans="1:6" ht="12">
      <c r="A713" s="3"/>
      <c r="B713" s="3"/>
      <c r="C713" s="4"/>
      <c r="D713" s="3"/>
      <c r="E713" s="3"/>
      <c r="F713" s="3"/>
    </row>
    <row r="714" spans="1:6" ht="12">
      <c r="A714" s="3"/>
      <c r="B714" s="3"/>
      <c r="C714" s="4"/>
      <c r="D714" s="3"/>
      <c r="E714" s="3"/>
      <c r="F714" s="3"/>
    </row>
    <row r="715" spans="1:6" ht="12">
      <c r="A715" s="3"/>
      <c r="B715" s="3"/>
      <c r="C715" s="4"/>
      <c r="D715" s="3"/>
      <c r="E715" s="3"/>
      <c r="F715" s="3"/>
    </row>
    <row r="716" spans="1:6" ht="12">
      <c r="A716" s="3"/>
      <c r="B716" s="3"/>
      <c r="C716" s="4"/>
      <c r="D716" s="3"/>
      <c r="E716" s="3"/>
      <c r="F716" s="3"/>
    </row>
    <row r="717" spans="1:6" ht="12">
      <c r="A717" s="3"/>
      <c r="B717" s="3"/>
      <c r="C717" s="4"/>
      <c r="D717" s="3"/>
      <c r="E717" s="3"/>
      <c r="F717" s="3"/>
    </row>
    <row r="718" spans="1:6" ht="12">
      <c r="A718" s="3"/>
      <c r="B718" s="3"/>
      <c r="C718" s="4"/>
      <c r="D718" s="3"/>
      <c r="E718" s="3"/>
      <c r="F718" s="3"/>
    </row>
    <row r="719" spans="1:6" ht="12">
      <c r="A719" s="3"/>
      <c r="B719" s="3"/>
      <c r="C719" s="4"/>
      <c r="D719" s="3"/>
      <c r="E719" s="3"/>
      <c r="F719" s="3"/>
    </row>
    <row r="720" spans="1:6" ht="12">
      <c r="A720" s="3"/>
      <c r="B720" s="3"/>
      <c r="C720" s="4"/>
      <c r="D720" s="3"/>
      <c r="E720" s="3"/>
      <c r="F720" s="3"/>
    </row>
    <row r="721" spans="1:6" ht="12">
      <c r="A721" s="3"/>
      <c r="B721" s="3"/>
      <c r="C721" s="4"/>
      <c r="D721" s="3"/>
      <c r="E721" s="3"/>
      <c r="F721" s="3"/>
    </row>
    <row r="722" spans="1:6" ht="12">
      <c r="A722" s="3"/>
      <c r="B722" s="3"/>
      <c r="C722" s="4"/>
      <c r="D722" s="3"/>
      <c r="E722" s="3"/>
      <c r="F722" s="3"/>
    </row>
    <row r="723" spans="1:6" ht="12">
      <c r="A723" s="3"/>
      <c r="B723" s="3"/>
      <c r="C723" s="4"/>
      <c r="D723" s="3"/>
      <c r="E723" s="3"/>
      <c r="F723" s="3"/>
    </row>
    <row r="724" spans="1:6" ht="12">
      <c r="A724" s="3"/>
      <c r="B724" s="3"/>
      <c r="C724" s="4"/>
      <c r="D724" s="3"/>
      <c r="E724" s="3"/>
      <c r="F724" s="3"/>
    </row>
    <row r="725" spans="1:6" ht="12">
      <c r="A725" s="3"/>
      <c r="B725" s="3"/>
      <c r="C725" s="4"/>
      <c r="D725" s="3"/>
      <c r="E725" s="3"/>
      <c r="F725" s="3"/>
    </row>
    <row r="726" spans="1:6" ht="12">
      <c r="A726" s="3"/>
      <c r="B726" s="3"/>
      <c r="C726" s="4"/>
      <c r="D726" s="3"/>
      <c r="E726" s="3"/>
      <c r="F726" s="3"/>
    </row>
    <row r="727" spans="1:6" ht="12">
      <c r="A727" s="3"/>
      <c r="B727" s="3"/>
      <c r="C727" s="4"/>
      <c r="D727" s="3"/>
      <c r="E727" s="3"/>
      <c r="F727" s="3"/>
    </row>
    <row r="728" spans="1:6" ht="12">
      <c r="A728" s="3"/>
      <c r="B728" s="3"/>
      <c r="C728" s="4"/>
      <c r="D728" s="3"/>
      <c r="E728" s="3"/>
      <c r="F728" s="3"/>
    </row>
    <row r="729" spans="1:6" ht="12">
      <c r="A729" s="3"/>
      <c r="B729" s="3"/>
      <c r="C729" s="4"/>
      <c r="D729" s="3"/>
      <c r="E729" s="3"/>
      <c r="F729" s="3"/>
    </row>
    <row r="730" spans="1:6" ht="12">
      <c r="A730" s="3"/>
      <c r="B730" s="3"/>
      <c r="C730" s="4"/>
      <c r="D730" s="3"/>
      <c r="E730" s="3"/>
      <c r="F730" s="3"/>
    </row>
    <row r="731" spans="1:6" ht="12">
      <c r="A731" s="3"/>
      <c r="B731" s="3"/>
      <c r="C731" s="4"/>
      <c r="D731" s="3"/>
      <c r="E731" s="3"/>
      <c r="F731" s="3"/>
    </row>
    <row r="732" spans="1:6" ht="12">
      <c r="A732" s="3"/>
      <c r="B732" s="3"/>
      <c r="C732" s="4"/>
      <c r="D732" s="3"/>
      <c r="E732" s="3"/>
      <c r="F732" s="3"/>
    </row>
    <row r="733" spans="1:6" ht="12">
      <c r="A733" s="3"/>
      <c r="B733" s="3"/>
      <c r="C733" s="4"/>
      <c r="D733" s="3"/>
      <c r="E733" s="3"/>
      <c r="F733" s="3"/>
    </row>
    <row r="734" spans="1:6" ht="12">
      <c r="A734" s="3"/>
      <c r="B734" s="3"/>
      <c r="C734" s="4"/>
      <c r="D734" s="3"/>
      <c r="E734" s="3"/>
      <c r="F734" s="3"/>
    </row>
    <row r="735" spans="1:6" ht="12">
      <c r="A735" s="3"/>
      <c r="B735" s="3"/>
      <c r="C735" s="4"/>
      <c r="D735" s="3"/>
      <c r="E735" s="3"/>
      <c r="F735" s="3"/>
    </row>
    <row r="736" spans="1:6" ht="12">
      <c r="A736" s="3"/>
      <c r="B736" s="3"/>
      <c r="C736" s="4"/>
      <c r="D736" s="3"/>
      <c r="E736" s="3"/>
      <c r="F736" s="3"/>
    </row>
    <row r="737" spans="1:6" ht="12">
      <c r="A737" s="3"/>
      <c r="B737" s="3"/>
      <c r="C737" s="4"/>
      <c r="D737" s="3"/>
      <c r="E737" s="3"/>
      <c r="F737" s="3"/>
    </row>
    <row r="738" spans="1:6" ht="12">
      <c r="A738" s="3"/>
      <c r="B738" s="3"/>
      <c r="C738" s="4"/>
      <c r="D738" s="3"/>
      <c r="E738" s="3"/>
      <c r="F738" s="3"/>
    </row>
    <row r="739" spans="1:6" ht="12">
      <c r="A739" s="3"/>
      <c r="B739" s="3"/>
      <c r="C739" s="4"/>
      <c r="D739" s="3"/>
      <c r="E739" s="3"/>
      <c r="F739" s="3"/>
    </row>
    <row r="740" spans="1:6" ht="12">
      <c r="A740" s="3"/>
      <c r="B740" s="3"/>
      <c r="C740" s="4"/>
      <c r="D740" s="3"/>
      <c r="E740" s="3"/>
      <c r="F740" s="3"/>
    </row>
    <row r="741" spans="1:6" ht="12">
      <c r="A741" s="3"/>
      <c r="B741" s="3"/>
      <c r="C741" s="4"/>
      <c r="D741" s="3"/>
      <c r="E741" s="3"/>
      <c r="F741" s="3"/>
    </row>
    <row r="742" spans="1:6" ht="12">
      <c r="A742" s="3"/>
      <c r="B742" s="3"/>
      <c r="C742" s="4"/>
      <c r="D742" s="3"/>
      <c r="E742" s="3"/>
      <c r="F742" s="3"/>
    </row>
    <row r="743" spans="1:6" ht="12">
      <c r="A743" s="3"/>
      <c r="B743" s="3"/>
      <c r="C743" s="4"/>
      <c r="D743" s="3"/>
      <c r="E743" s="3"/>
      <c r="F743" s="3"/>
    </row>
    <row r="744" spans="1:6" ht="12">
      <c r="A744" s="3"/>
      <c r="B744" s="3"/>
      <c r="C744" s="4"/>
      <c r="D744" s="3"/>
      <c r="E744" s="3"/>
      <c r="F744" s="3"/>
    </row>
    <row r="745" spans="1:6" ht="12">
      <c r="A745" s="3"/>
      <c r="B745" s="3"/>
      <c r="C745" s="4"/>
      <c r="D745" s="3"/>
      <c r="E745" s="3"/>
      <c r="F745" s="3"/>
    </row>
    <row r="746" spans="1:6" ht="12">
      <c r="A746" s="3"/>
      <c r="B746" s="3"/>
      <c r="C746" s="4"/>
      <c r="D746" s="3"/>
      <c r="E746" s="3"/>
      <c r="F746" s="3"/>
    </row>
    <row r="747" spans="1:6" ht="12">
      <c r="A747" s="3"/>
      <c r="B747" s="3"/>
      <c r="C747" s="4"/>
      <c r="D747" s="3"/>
      <c r="E747" s="3"/>
      <c r="F747" s="3"/>
    </row>
    <row r="748" spans="1:6" ht="12">
      <c r="A748" s="3"/>
      <c r="B748" s="3"/>
      <c r="C748" s="4"/>
      <c r="D748" s="3"/>
      <c r="E748" s="3"/>
      <c r="F748" s="3"/>
    </row>
    <row r="749" spans="1:6" ht="12">
      <c r="A749" s="3"/>
      <c r="B749" s="3"/>
      <c r="C749" s="4"/>
      <c r="D749" s="3"/>
      <c r="E749" s="3"/>
      <c r="F749" s="3"/>
    </row>
    <row r="750" spans="1:6" ht="12">
      <c r="A750" s="3"/>
      <c r="B750" s="3"/>
      <c r="C750" s="4"/>
      <c r="D750" s="3"/>
      <c r="E750" s="3"/>
      <c r="F750" s="3"/>
    </row>
    <row r="751" spans="1:6" ht="12">
      <c r="A751" s="3"/>
      <c r="B751" s="3"/>
      <c r="C751" s="4"/>
      <c r="D751" s="3"/>
      <c r="E751" s="3"/>
      <c r="F751" s="3"/>
    </row>
    <row r="752" spans="1:6" ht="12">
      <c r="A752" s="3"/>
      <c r="B752" s="3"/>
      <c r="C752" s="4"/>
      <c r="D752" s="3"/>
      <c r="E752" s="3"/>
      <c r="F752" s="3"/>
    </row>
    <row r="753" spans="1:6" ht="12">
      <c r="A753" s="3"/>
      <c r="B753" s="3"/>
      <c r="C753" s="4"/>
      <c r="D753" s="3"/>
      <c r="E753" s="3"/>
      <c r="F753" s="3"/>
    </row>
    <row r="754" spans="1:6" ht="12">
      <c r="A754" s="3"/>
      <c r="B754" s="3"/>
      <c r="C754" s="4"/>
      <c r="D754" s="3"/>
      <c r="E754" s="3"/>
      <c r="F754" s="3"/>
    </row>
    <row r="755" spans="1:6" ht="12">
      <c r="A755" s="3"/>
      <c r="B755" s="3"/>
      <c r="C755" s="4"/>
      <c r="D755" s="3"/>
      <c r="E755" s="3"/>
      <c r="F755" s="3"/>
    </row>
    <row r="756" spans="1:6" ht="12">
      <c r="A756" s="3"/>
      <c r="B756" s="3"/>
      <c r="C756" s="4"/>
      <c r="D756" s="3"/>
      <c r="E756" s="3"/>
      <c r="F756" s="3"/>
    </row>
    <row r="757" spans="1:6" ht="12">
      <c r="A757" s="3"/>
      <c r="B757" s="3"/>
      <c r="C757" s="4"/>
      <c r="D757" s="3"/>
      <c r="E757" s="3"/>
      <c r="F757" s="3"/>
    </row>
    <row r="758" spans="1:6" ht="12">
      <c r="A758" s="3"/>
      <c r="B758" s="3"/>
      <c r="C758" s="4"/>
      <c r="D758" s="3"/>
      <c r="E758" s="3"/>
      <c r="F758" s="3"/>
    </row>
    <row r="759" spans="1:6" ht="12">
      <c r="A759" s="3"/>
      <c r="B759" s="3"/>
      <c r="C759" s="4"/>
      <c r="D759" s="3"/>
      <c r="E759" s="3"/>
      <c r="F759" s="3"/>
    </row>
    <row r="760" spans="1:6" ht="12">
      <c r="A760" s="3"/>
      <c r="B760" s="3"/>
      <c r="C760" s="4"/>
      <c r="D760" s="3"/>
      <c r="E760" s="3"/>
      <c r="F760" s="3"/>
    </row>
    <row r="761" spans="1:6" ht="12">
      <c r="A761" s="3"/>
      <c r="B761" s="3"/>
      <c r="C761" s="4"/>
      <c r="D761" s="3"/>
      <c r="E761" s="3"/>
      <c r="F761" s="3"/>
    </row>
    <row r="762" spans="1:6" ht="12">
      <c r="A762" s="3"/>
      <c r="B762" s="3"/>
      <c r="C762" s="4"/>
      <c r="D762" s="3"/>
      <c r="E762" s="3"/>
      <c r="F762" s="3"/>
    </row>
    <row r="763" spans="1:6" ht="12">
      <c r="A763" s="3"/>
      <c r="B763" s="3"/>
      <c r="C763" s="4"/>
      <c r="D763" s="3"/>
      <c r="E763" s="3"/>
      <c r="F763" s="3"/>
    </row>
    <row r="764" spans="1:6" ht="12">
      <c r="A764" s="3"/>
      <c r="B764" s="3"/>
      <c r="C764" s="4"/>
      <c r="D764" s="3"/>
      <c r="E764" s="3"/>
      <c r="F764" s="3"/>
    </row>
    <row r="765" spans="1:6" ht="12">
      <c r="A765" s="3"/>
      <c r="B765" s="3"/>
      <c r="C765" s="4"/>
      <c r="D765" s="3"/>
      <c r="E765" s="3"/>
      <c r="F765" s="3"/>
    </row>
    <row r="766" spans="1:6" ht="12">
      <c r="A766" s="3"/>
      <c r="B766" s="3"/>
      <c r="C766" s="4"/>
      <c r="D766" s="3"/>
      <c r="E766" s="3"/>
      <c r="F766" s="3"/>
    </row>
    <row r="767" spans="1:6" ht="12">
      <c r="A767" s="3"/>
      <c r="B767" s="3"/>
      <c r="C767" s="4"/>
      <c r="D767" s="3"/>
      <c r="E767" s="3"/>
      <c r="F767" s="3"/>
    </row>
    <row r="768" spans="1:6" ht="12">
      <c r="A768" s="3"/>
      <c r="B768" s="3"/>
      <c r="C768" s="4"/>
      <c r="D768" s="3"/>
      <c r="E768" s="3"/>
      <c r="F768" s="3"/>
    </row>
    <row r="769" spans="1:6" ht="12">
      <c r="A769" s="3"/>
      <c r="B769" s="3"/>
      <c r="C769" s="4"/>
      <c r="D769" s="3"/>
      <c r="E769" s="3"/>
      <c r="F769" s="3"/>
    </row>
    <row r="770" spans="1:6" ht="12">
      <c r="A770" s="3"/>
      <c r="B770" s="3"/>
      <c r="C770" s="4"/>
      <c r="D770" s="3"/>
      <c r="E770" s="3"/>
      <c r="F770" s="3"/>
    </row>
    <row r="771" spans="1:6" ht="12">
      <c r="A771" s="3"/>
      <c r="B771" s="3"/>
      <c r="C771" s="4"/>
      <c r="D771" s="3"/>
      <c r="E771" s="3"/>
      <c r="F771" s="3"/>
    </row>
    <row r="772" spans="1:6" ht="12">
      <c r="A772" s="3"/>
      <c r="B772" s="3"/>
      <c r="C772" s="4"/>
      <c r="D772" s="3"/>
      <c r="E772" s="3"/>
      <c r="F772" s="3"/>
    </row>
    <row r="773" spans="1:6" ht="12">
      <c r="A773" s="3"/>
      <c r="B773" s="3"/>
      <c r="C773" s="4"/>
      <c r="D773" s="3"/>
      <c r="E773" s="3"/>
      <c r="F773" s="3"/>
    </row>
    <row r="774" spans="1:6" ht="12">
      <c r="A774" s="3"/>
      <c r="B774" s="3"/>
      <c r="C774" s="4"/>
      <c r="D774" s="3"/>
      <c r="E774" s="3"/>
      <c r="F774" s="3"/>
    </row>
    <row r="775" spans="1:6" ht="12">
      <c r="A775" s="3"/>
      <c r="B775" s="3"/>
      <c r="C775" s="4"/>
      <c r="D775" s="3"/>
      <c r="E775" s="3"/>
      <c r="F775" s="3"/>
    </row>
    <row r="776" spans="1:6" ht="12">
      <c r="A776" s="3"/>
      <c r="B776" s="3"/>
      <c r="C776" s="4"/>
      <c r="D776" s="3"/>
      <c r="E776" s="3"/>
      <c r="F776" s="3"/>
    </row>
    <row r="777" spans="1:6" ht="12">
      <c r="A777" s="3"/>
      <c r="B777" s="3"/>
      <c r="C777" s="4"/>
      <c r="D777" s="3"/>
      <c r="E777" s="3"/>
      <c r="F777" s="3"/>
    </row>
    <row r="778" spans="1:6" ht="12">
      <c r="A778" s="3"/>
      <c r="B778" s="3"/>
      <c r="C778" s="4"/>
      <c r="D778" s="3"/>
      <c r="E778" s="3"/>
      <c r="F778" s="3"/>
    </row>
    <row r="779" spans="1:6" ht="12">
      <c r="A779" s="3"/>
      <c r="B779" s="3"/>
      <c r="C779" s="4"/>
      <c r="D779" s="3"/>
      <c r="E779" s="3"/>
      <c r="F779" s="3"/>
    </row>
    <row r="780" spans="1:6" ht="12">
      <c r="A780" s="3"/>
      <c r="B780" s="3"/>
      <c r="C780" s="4"/>
      <c r="D780" s="3"/>
      <c r="E780" s="3"/>
      <c r="F780" s="3"/>
    </row>
    <row r="781" spans="1:6" ht="12">
      <c r="A781" s="3"/>
      <c r="B781" s="3"/>
      <c r="C781" s="4"/>
      <c r="D781" s="3"/>
      <c r="E781" s="3"/>
      <c r="F781" s="3"/>
    </row>
    <row r="782" spans="1:6" ht="12">
      <c r="A782" s="3"/>
      <c r="B782" s="3"/>
      <c r="C782" s="4"/>
      <c r="D782" s="3"/>
      <c r="E782" s="3"/>
      <c r="F782" s="3"/>
    </row>
    <row r="783" spans="1:6" ht="12">
      <c r="A783" s="3"/>
      <c r="B783" s="3"/>
      <c r="C783" s="4"/>
      <c r="D783" s="3"/>
      <c r="E783" s="3"/>
      <c r="F783" s="3"/>
    </row>
    <row r="784" spans="1:6" ht="12">
      <c r="A784" s="3"/>
      <c r="B784" s="3"/>
      <c r="C784" s="4"/>
      <c r="D784" s="3"/>
      <c r="E784" s="3"/>
      <c r="F784" s="3"/>
    </row>
    <row r="785" spans="1:6" ht="12">
      <c r="A785" s="3"/>
      <c r="B785" s="3"/>
      <c r="C785" s="4"/>
      <c r="D785" s="3"/>
      <c r="E785" s="3"/>
      <c r="F785" s="3"/>
    </row>
    <row r="786" spans="1:6" ht="12">
      <c r="A786" s="3"/>
      <c r="B786" s="3"/>
      <c r="C786" s="4"/>
      <c r="D786" s="3"/>
      <c r="E786" s="3"/>
      <c r="F786" s="3"/>
    </row>
    <row r="787" spans="1:6" ht="12">
      <c r="A787" s="3"/>
      <c r="B787" s="3"/>
      <c r="C787" s="4"/>
      <c r="D787" s="3"/>
      <c r="E787" s="3"/>
      <c r="F787" s="3"/>
    </row>
    <row r="788" spans="1:6" ht="12">
      <c r="A788" s="3"/>
      <c r="B788" s="3"/>
      <c r="C788" s="4"/>
      <c r="D788" s="3"/>
      <c r="E788" s="3"/>
      <c r="F788" s="3"/>
    </row>
    <row r="789" spans="1:6" ht="12">
      <c r="A789" s="3"/>
      <c r="B789" s="3"/>
      <c r="C789" s="4"/>
      <c r="D789" s="3"/>
      <c r="E789" s="3"/>
      <c r="F789" s="3"/>
    </row>
    <row r="790" spans="1:6" ht="12">
      <c r="A790" s="3"/>
      <c r="B790" s="3"/>
      <c r="C790" s="4"/>
      <c r="D790" s="3"/>
      <c r="E790" s="3"/>
      <c r="F790" s="3"/>
    </row>
    <row r="791" spans="1:6" ht="12">
      <c r="A791" s="3"/>
      <c r="B791" s="3"/>
      <c r="C791" s="4"/>
      <c r="D791" s="3"/>
      <c r="E791" s="3"/>
      <c r="F791" s="3"/>
    </row>
    <row r="792" spans="1:6" ht="12">
      <c r="A792" s="3"/>
      <c r="B792" s="3"/>
      <c r="C792" s="4"/>
      <c r="D792" s="3"/>
      <c r="E792" s="3"/>
      <c r="F792" s="3"/>
    </row>
    <row r="793" spans="1:6" ht="12">
      <c r="A793" s="3"/>
      <c r="B793" s="3"/>
      <c r="C793" s="4"/>
      <c r="D793" s="3"/>
      <c r="E793" s="3"/>
      <c r="F793" s="3"/>
    </row>
    <row r="794" spans="1:6" ht="12">
      <c r="A794" s="3"/>
      <c r="B794" s="3"/>
      <c r="C794" s="4"/>
      <c r="D794" s="3"/>
      <c r="E794" s="3"/>
      <c r="F794" s="3"/>
    </row>
    <row r="795" spans="1:6" ht="12">
      <c r="A795" s="3"/>
      <c r="B795" s="3"/>
      <c r="C795" s="4"/>
      <c r="D795" s="3"/>
      <c r="E795" s="3"/>
      <c r="F795" s="3"/>
    </row>
    <row r="796" spans="1:6" ht="12">
      <c r="A796" s="3"/>
      <c r="B796" s="3"/>
      <c r="C796" s="4"/>
      <c r="D796" s="3"/>
      <c r="E796" s="3"/>
      <c r="F796" s="3"/>
    </row>
    <row r="797" spans="1:6" ht="12">
      <c r="A797" s="3"/>
      <c r="B797" s="3"/>
      <c r="C797" s="4"/>
      <c r="D797" s="3"/>
      <c r="E797" s="3"/>
      <c r="F797" s="3"/>
    </row>
    <row r="798" spans="1:6" ht="12">
      <c r="A798" s="3"/>
      <c r="B798" s="3"/>
      <c r="C798" s="4"/>
      <c r="D798" s="3"/>
      <c r="E798" s="3"/>
      <c r="F798" s="3"/>
    </row>
    <row r="799" spans="1:6" ht="12">
      <c r="A799" s="3"/>
      <c r="B799" s="3"/>
      <c r="C799" s="4"/>
      <c r="D799" s="3"/>
      <c r="E799" s="3"/>
      <c r="F799" s="3"/>
    </row>
    <row r="800" spans="1:6" ht="12">
      <c r="A800" s="3"/>
      <c r="B800" s="3"/>
      <c r="C800" s="4"/>
      <c r="D800" s="3"/>
      <c r="E800" s="3"/>
      <c r="F800" s="3"/>
    </row>
    <row r="801" spans="1:6" ht="12">
      <c r="A801" s="3"/>
      <c r="B801" s="3"/>
      <c r="C801" s="4"/>
      <c r="D801" s="3"/>
      <c r="E801" s="3"/>
      <c r="F801" s="3"/>
    </row>
    <row r="802" spans="1:6" ht="12">
      <c r="A802" s="3"/>
      <c r="B802" s="3"/>
      <c r="C802" s="4"/>
      <c r="D802" s="3"/>
      <c r="E802" s="3"/>
      <c r="F802" s="3"/>
    </row>
    <row r="803" spans="1:6" ht="12">
      <c r="A803" s="3"/>
      <c r="B803" s="3"/>
      <c r="C803" s="4"/>
      <c r="D803" s="3"/>
      <c r="E803" s="3"/>
      <c r="F803" s="3"/>
    </row>
    <row r="804" spans="1:6" ht="12">
      <c r="A804" s="3"/>
      <c r="B804" s="3"/>
      <c r="C804" s="4"/>
      <c r="D804" s="3"/>
      <c r="E804" s="3"/>
      <c r="F804" s="3"/>
    </row>
    <row r="805" spans="1:6" ht="12">
      <c r="A805" s="3"/>
      <c r="B805" s="3"/>
      <c r="C805" s="4"/>
      <c r="D805" s="3"/>
      <c r="E805" s="3"/>
      <c r="F805" s="3"/>
    </row>
    <row r="806" spans="1:6" ht="12">
      <c r="A806" s="3"/>
      <c r="B806" s="3"/>
      <c r="C806" s="4"/>
      <c r="D806" s="3"/>
      <c r="E806" s="3"/>
      <c r="F806" s="3"/>
    </row>
    <row r="807" spans="1:6" ht="12">
      <c r="A807" s="3"/>
      <c r="B807" s="3"/>
      <c r="C807" s="4"/>
      <c r="D807" s="3"/>
      <c r="E807" s="3"/>
      <c r="F807" s="3"/>
    </row>
    <row r="808" spans="1:6" ht="12">
      <c r="A808" s="3"/>
      <c r="B808" s="3"/>
      <c r="C808" s="4"/>
      <c r="D808" s="3"/>
      <c r="E808" s="3"/>
      <c r="F808" s="3"/>
    </row>
    <row r="809" spans="1:6" ht="12">
      <c r="A809" s="3"/>
      <c r="B809" s="3"/>
      <c r="C809" s="4"/>
      <c r="D809" s="3"/>
      <c r="E809" s="3"/>
      <c r="F809" s="3"/>
    </row>
    <row r="810" spans="1:6" ht="12">
      <c r="A810" s="3"/>
      <c r="B810" s="3"/>
      <c r="C810" s="4"/>
      <c r="D810" s="3"/>
      <c r="E810" s="3"/>
      <c r="F810" s="3"/>
    </row>
    <row r="811" spans="1:6" ht="12">
      <c r="A811" s="3"/>
      <c r="B811" s="3"/>
      <c r="C811" s="4"/>
      <c r="D811" s="3"/>
      <c r="E811" s="3"/>
      <c r="F811" s="3"/>
    </row>
    <row r="812" spans="1:6" ht="12">
      <c r="A812" s="3"/>
      <c r="B812" s="3"/>
      <c r="C812" s="4"/>
      <c r="D812" s="3"/>
      <c r="E812" s="3"/>
      <c r="F812" s="3"/>
    </row>
    <row r="813" spans="1:6" ht="12">
      <c r="A813" s="3"/>
      <c r="B813" s="3"/>
      <c r="C813" s="4"/>
      <c r="D813" s="3"/>
      <c r="E813" s="3"/>
      <c r="F813" s="3"/>
    </row>
    <row r="814" spans="1:6" ht="12">
      <c r="A814" s="3"/>
      <c r="B814" s="3"/>
      <c r="C814" s="4"/>
      <c r="D814" s="3"/>
      <c r="E814" s="3"/>
      <c r="F814" s="3"/>
    </row>
    <row r="815" spans="1:6" ht="12">
      <c r="A815" s="3"/>
      <c r="B815" s="3"/>
      <c r="C815" s="4"/>
      <c r="D815" s="3"/>
      <c r="E815" s="3"/>
      <c r="F815" s="3"/>
    </row>
    <row r="816" spans="1:6" ht="12">
      <c r="A816" s="3"/>
      <c r="B816" s="3"/>
      <c r="C816" s="4"/>
      <c r="D816" s="3"/>
      <c r="E816" s="3"/>
      <c r="F816" s="3"/>
    </row>
    <row r="817" spans="1:6" ht="12">
      <c r="A817" s="3"/>
      <c r="B817" s="3"/>
      <c r="C817" s="4"/>
      <c r="D817" s="3"/>
      <c r="E817" s="3"/>
      <c r="F817" s="3"/>
    </row>
    <row r="818" spans="1:6" ht="12">
      <c r="A818" s="3"/>
      <c r="B818" s="3"/>
      <c r="C818" s="4"/>
      <c r="D818" s="3"/>
      <c r="E818" s="3"/>
      <c r="F818" s="3"/>
    </row>
    <row r="819" spans="1:6" ht="12">
      <c r="A819" s="3"/>
      <c r="B819" s="3"/>
      <c r="C819" s="4"/>
      <c r="D819" s="3"/>
      <c r="E819" s="3"/>
      <c r="F819" s="3"/>
    </row>
    <row r="820" spans="1:6" ht="12">
      <c r="A820" s="3"/>
      <c r="B820" s="3"/>
      <c r="C820" s="4"/>
      <c r="D820" s="3"/>
      <c r="E820" s="3"/>
      <c r="F820" s="3"/>
    </row>
    <row r="821" spans="1:6" ht="12">
      <c r="A821" s="3"/>
      <c r="B821" s="3"/>
      <c r="C821" s="4"/>
      <c r="D821" s="3"/>
      <c r="E821" s="3"/>
      <c r="F821" s="3"/>
    </row>
    <row r="822" spans="1:6" ht="12">
      <c r="A822" s="3"/>
      <c r="B822" s="3"/>
      <c r="C822" s="4"/>
      <c r="D822" s="3"/>
      <c r="E822" s="3"/>
      <c r="F822" s="3"/>
    </row>
    <row r="823" spans="1:6" ht="12">
      <c r="A823" s="3"/>
      <c r="B823" s="3"/>
      <c r="C823" s="4"/>
      <c r="D823" s="3"/>
      <c r="E823" s="3"/>
      <c r="F823" s="3"/>
    </row>
    <row r="824" spans="1:6" ht="12">
      <c r="A824" s="3"/>
      <c r="B824" s="3"/>
      <c r="C824" s="4"/>
      <c r="D824" s="3"/>
      <c r="E824" s="3"/>
      <c r="F824" s="3"/>
    </row>
    <row r="825" spans="1:6" ht="12">
      <c r="A825" s="3"/>
      <c r="B825" s="3"/>
      <c r="C825" s="4"/>
      <c r="D825" s="3"/>
      <c r="E825" s="3"/>
      <c r="F825" s="3"/>
    </row>
    <row r="826" spans="1:6" ht="12">
      <c r="A826" s="3"/>
      <c r="B826" s="3"/>
      <c r="C826" s="4"/>
      <c r="D826" s="3"/>
      <c r="E826" s="3"/>
      <c r="F826" s="3"/>
    </row>
    <row r="827" spans="1:6" ht="12">
      <c r="A827" s="3"/>
      <c r="B827" s="3"/>
      <c r="C827" s="4"/>
      <c r="D827" s="3"/>
      <c r="E827" s="3"/>
      <c r="F827" s="3"/>
    </row>
    <row r="828" spans="1:6" ht="12">
      <c r="A828" s="3"/>
      <c r="B828" s="3"/>
      <c r="C828" s="4"/>
      <c r="D828" s="3"/>
      <c r="E828" s="3"/>
      <c r="F828" s="3"/>
    </row>
    <row r="829" spans="1:6" ht="12">
      <c r="A829" s="3"/>
      <c r="B829" s="3"/>
      <c r="C829" s="4"/>
      <c r="D829" s="3"/>
      <c r="E829" s="3"/>
      <c r="F829" s="3"/>
    </row>
    <row r="830" spans="1:6" ht="12">
      <c r="A830" s="3"/>
      <c r="B830" s="3"/>
      <c r="C830" s="4"/>
      <c r="D830" s="3"/>
      <c r="E830" s="3"/>
      <c r="F830" s="3"/>
    </row>
    <row r="831" spans="1:6" ht="12">
      <c r="A831" s="3"/>
      <c r="B831" s="3"/>
      <c r="C831" s="4"/>
      <c r="D831" s="3"/>
      <c r="E831" s="3"/>
      <c r="F831" s="3"/>
    </row>
    <row r="832" spans="1:6" ht="12">
      <c r="A832" s="3"/>
      <c r="B832" s="3"/>
      <c r="C832" s="4"/>
      <c r="D832" s="3"/>
      <c r="E832" s="3"/>
      <c r="F832" s="3"/>
    </row>
    <row r="833" spans="1:6" ht="12">
      <c r="A833" s="3"/>
      <c r="B833" s="3"/>
      <c r="C833" s="4"/>
      <c r="D833" s="3"/>
      <c r="E833" s="3"/>
      <c r="F833" s="3"/>
    </row>
    <row r="834" spans="1:6" ht="12">
      <c r="A834" s="3"/>
      <c r="B834" s="3"/>
      <c r="C834" s="4"/>
      <c r="D834" s="3"/>
      <c r="E834" s="3"/>
      <c r="F834" s="3"/>
    </row>
    <row r="835" spans="1:6" ht="12">
      <c r="A835" s="3"/>
      <c r="B835" s="3"/>
      <c r="C835" s="4"/>
      <c r="D835" s="3"/>
      <c r="E835" s="3"/>
      <c r="F835" s="3"/>
    </row>
    <row r="836" spans="1:6" ht="12">
      <c r="A836" s="3"/>
      <c r="B836" s="3"/>
      <c r="C836" s="4"/>
      <c r="D836" s="3"/>
      <c r="E836" s="3"/>
      <c r="F836" s="3"/>
    </row>
    <row r="837" spans="1:6" ht="12">
      <c r="A837" s="3"/>
      <c r="B837" s="3"/>
      <c r="C837" s="4"/>
      <c r="D837" s="3"/>
      <c r="E837" s="3"/>
      <c r="F837" s="3"/>
    </row>
    <row r="838" spans="1:6" ht="12">
      <c r="A838" s="3"/>
      <c r="B838" s="3"/>
      <c r="C838" s="4"/>
      <c r="D838" s="3"/>
      <c r="E838" s="3"/>
      <c r="F838" s="3"/>
    </row>
    <row r="839" spans="1:6" ht="12">
      <c r="A839" s="3"/>
      <c r="B839" s="3"/>
      <c r="C839" s="4"/>
      <c r="D839" s="3"/>
      <c r="E839" s="3"/>
      <c r="F839" s="3"/>
    </row>
    <row r="840" spans="1:6" ht="12">
      <c r="A840" s="3"/>
      <c r="B840" s="3"/>
      <c r="C840" s="4"/>
      <c r="D840" s="3"/>
      <c r="E840" s="3"/>
      <c r="F840" s="3"/>
    </row>
    <row r="841" spans="1:6" ht="12">
      <c r="A841" s="3"/>
      <c r="B841" s="3"/>
      <c r="C841" s="4"/>
      <c r="D841" s="3"/>
      <c r="E841" s="3"/>
      <c r="F841" s="3"/>
    </row>
    <row r="842" spans="1:6" ht="12">
      <c r="A842" s="3"/>
      <c r="B842" s="3"/>
      <c r="C842" s="4"/>
      <c r="D842" s="3"/>
      <c r="E842" s="3"/>
      <c r="F842" s="3"/>
    </row>
    <row r="843" spans="1:6" ht="12">
      <c r="A843" s="3"/>
      <c r="B843" s="3"/>
      <c r="C843" s="4"/>
      <c r="D843" s="3"/>
      <c r="E843" s="3"/>
      <c r="F843" s="3"/>
    </row>
    <row r="844" spans="1:6" ht="12">
      <c r="A844" s="3"/>
      <c r="B844" s="3"/>
      <c r="C844" s="4"/>
      <c r="D844" s="3"/>
      <c r="E844" s="3"/>
      <c r="F844" s="3"/>
    </row>
    <row r="845" spans="1:6" ht="12">
      <c r="A845" s="3"/>
      <c r="B845" s="3"/>
      <c r="C845" s="4"/>
      <c r="D845" s="3"/>
      <c r="E845" s="3"/>
      <c r="F845" s="3"/>
    </row>
    <row r="846" spans="1:6" ht="12">
      <c r="A846" s="3"/>
      <c r="B846" s="3"/>
      <c r="C846" s="4"/>
      <c r="D846" s="3"/>
      <c r="E846" s="3"/>
      <c r="F846" s="3"/>
    </row>
    <row r="847" spans="1:6" ht="12">
      <c r="A847" s="3"/>
      <c r="B847" s="3"/>
      <c r="C847" s="4"/>
      <c r="D847" s="3"/>
      <c r="E847" s="3"/>
      <c r="F847" s="3"/>
    </row>
    <row r="848" spans="1:6" ht="12">
      <c r="A848" s="3"/>
      <c r="B848" s="3"/>
      <c r="C848" s="4"/>
      <c r="D848" s="3"/>
      <c r="E848" s="3"/>
      <c r="F848" s="3"/>
    </row>
    <row r="849" spans="1:6" ht="12">
      <c r="A849" s="3"/>
      <c r="B849" s="3"/>
      <c r="C849" s="4"/>
      <c r="D849" s="3"/>
      <c r="E849" s="3"/>
      <c r="F849" s="3"/>
    </row>
    <row r="850" spans="1:6" ht="12">
      <c r="A850" s="3"/>
      <c r="B850" s="3"/>
      <c r="C850" s="4"/>
      <c r="D850" s="3"/>
      <c r="E850" s="3"/>
      <c r="F850" s="3"/>
    </row>
    <row r="851" spans="1:6" ht="12">
      <c r="A851" s="3"/>
      <c r="B851" s="3"/>
      <c r="C851" s="4"/>
      <c r="D851" s="3"/>
      <c r="E851" s="3"/>
      <c r="F851" s="3"/>
    </row>
    <row r="852" spans="1:6" ht="12">
      <c r="A852" s="3"/>
      <c r="B852" s="3"/>
      <c r="C852" s="4"/>
      <c r="D852" s="3"/>
      <c r="E852" s="3"/>
      <c r="F852" s="3"/>
    </row>
    <row r="853" spans="1:6" ht="12">
      <c r="A853" s="3"/>
      <c r="B853" s="3"/>
      <c r="C853" s="4"/>
      <c r="D853" s="3"/>
      <c r="E853" s="3"/>
      <c r="F853" s="3"/>
    </row>
    <row r="854" spans="1:6" ht="12">
      <c r="A854" s="3"/>
      <c r="B854" s="3"/>
      <c r="C854" s="4"/>
      <c r="D854" s="3"/>
      <c r="E854" s="3"/>
      <c r="F854" s="3"/>
    </row>
    <row r="855" spans="1:6" ht="12">
      <c r="A855" s="3"/>
      <c r="B855" s="3"/>
      <c r="C855" s="4"/>
      <c r="D855" s="3"/>
      <c r="E855" s="3"/>
      <c r="F855" s="3"/>
    </row>
    <row r="856" spans="1:6" ht="12">
      <c r="A856" s="3"/>
      <c r="B856" s="3"/>
      <c r="C856" s="4"/>
      <c r="D856" s="3"/>
      <c r="E856" s="3"/>
      <c r="F856" s="3"/>
    </row>
    <row r="857" spans="1:6" ht="12">
      <c r="A857" s="3"/>
      <c r="B857" s="3"/>
      <c r="C857" s="4"/>
      <c r="D857" s="3"/>
      <c r="E857" s="3"/>
      <c r="F857" s="3"/>
    </row>
    <row r="858" spans="1:6" ht="12">
      <c r="A858" s="3"/>
      <c r="B858" s="3"/>
      <c r="C858" s="4"/>
      <c r="D858" s="3"/>
      <c r="E858" s="3"/>
      <c r="F858" s="3"/>
    </row>
    <row r="859" spans="1:6" ht="12">
      <c r="A859" s="3"/>
      <c r="B859" s="3"/>
      <c r="C859" s="4"/>
      <c r="D859" s="3"/>
      <c r="E859" s="3"/>
      <c r="F859" s="3"/>
    </row>
    <row r="860" spans="1:6" ht="12">
      <c r="A860" s="3"/>
      <c r="B860" s="3"/>
      <c r="C860" s="4"/>
      <c r="D860" s="3"/>
      <c r="E860" s="3"/>
      <c r="F860" s="3"/>
    </row>
    <row r="861" spans="1:6" ht="12">
      <c r="A861" s="3"/>
      <c r="B861" s="3"/>
      <c r="C861" s="4"/>
      <c r="D861" s="3"/>
      <c r="E861" s="3"/>
      <c r="F861" s="3"/>
    </row>
    <row r="862" spans="1:6" ht="12">
      <c r="A862" s="3"/>
      <c r="B862" s="3"/>
      <c r="C862" s="4"/>
      <c r="D862" s="3"/>
      <c r="E862" s="3"/>
      <c r="F862" s="3"/>
    </row>
    <row r="863" spans="1:6" ht="12">
      <c r="A863" s="3"/>
      <c r="B863" s="3"/>
      <c r="C863" s="4"/>
      <c r="D863" s="3"/>
      <c r="E863" s="3"/>
      <c r="F863" s="3"/>
    </row>
    <row r="864" spans="1:6" ht="12">
      <c r="A864" s="3"/>
      <c r="B864" s="3"/>
      <c r="C864" s="4"/>
      <c r="D864" s="3"/>
      <c r="E864" s="3"/>
      <c r="F864" s="3"/>
    </row>
    <row r="865" spans="1:6" ht="12">
      <c r="A865" s="3"/>
      <c r="B865" s="3"/>
      <c r="C865" s="4"/>
      <c r="D865" s="3"/>
      <c r="E865" s="3"/>
      <c r="F865" s="3"/>
    </row>
    <row r="866" spans="1:6" ht="12">
      <c r="A866" s="3"/>
      <c r="B866" s="3"/>
      <c r="C866" s="4"/>
      <c r="D866" s="3"/>
      <c r="E866" s="3"/>
      <c r="F866" s="3"/>
    </row>
    <row r="867" spans="1:6" ht="12">
      <c r="A867" s="3"/>
      <c r="B867" s="3"/>
      <c r="C867" s="4"/>
      <c r="D867" s="3"/>
      <c r="E867" s="3"/>
      <c r="F867" s="3"/>
    </row>
    <row r="868" spans="1:6" ht="12">
      <c r="A868" s="3"/>
      <c r="B868" s="3"/>
      <c r="C868" s="4"/>
      <c r="D868" s="3"/>
      <c r="E868" s="3"/>
      <c r="F868" s="3"/>
    </row>
    <row r="869" spans="1:6" ht="12">
      <c r="A869" s="3"/>
      <c r="B869" s="3"/>
      <c r="C869" s="4"/>
      <c r="D869" s="3"/>
      <c r="E869" s="3"/>
      <c r="F869" s="3"/>
    </row>
    <row r="870" spans="1:6" ht="12">
      <c r="A870" s="3"/>
      <c r="B870" s="3"/>
      <c r="C870" s="4"/>
      <c r="D870" s="3"/>
      <c r="E870" s="3"/>
      <c r="F870" s="3"/>
    </row>
    <row r="871" spans="1:6" ht="12">
      <c r="A871" s="3"/>
      <c r="B871" s="3"/>
      <c r="C871" s="4"/>
      <c r="D871" s="3"/>
      <c r="E871" s="3"/>
      <c r="F871" s="3"/>
    </row>
    <row r="872" spans="1:6" ht="12">
      <c r="A872" s="3"/>
      <c r="B872" s="3"/>
      <c r="C872" s="4"/>
      <c r="D872" s="3"/>
      <c r="E872" s="3"/>
      <c r="F872" s="3"/>
    </row>
    <row r="873" spans="1:6" ht="12">
      <c r="A873" s="3"/>
      <c r="B873" s="3"/>
      <c r="C873" s="4"/>
      <c r="D873" s="3"/>
      <c r="E873" s="3"/>
      <c r="F873" s="3"/>
    </row>
    <row r="874" spans="1:6" ht="12">
      <c r="A874" s="3"/>
      <c r="B874" s="3"/>
      <c r="C874" s="4"/>
      <c r="D874" s="3"/>
      <c r="E874" s="3"/>
      <c r="F874" s="3"/>
    </row>
    <row r="875" spans="1:6" ht="12">
      <c r="A875" s="3"/>
      <c r="B875" s="3"/>
      <c r="C875" s="4"/>
      <c r="D875" s="3"/>
      <c r="E875" s="3"/>
      <c r="F875" s="3"/>
    </row>
    <row r="876" spans="1:6" ht="12">
      <c r="A876" s="3"/>
      <c r="B876" s="3"/>
      <c r="C876" s="4"/>
      <c r="D876" s="3"/>
      <c r="E876" s="3"/>
      <c r="F876" s="3"/>
    </row>
    <row r="877" spans="1:6" ht="12">
      <c r="A877" s="3"/>
      <c r="B877" s="3"/>
      <c r="C877" s="4"/>
      <c r="D877" s="3"/>
      <c r="E877" s="3"/>
      <c r="F877" s="3"/>
    </row>
    <row r="878" spans="1:6" ht="12">
      <c r="A878" s="3"/>
      <c r="B878" s="3"/>
      <c r="C878" s="4"/>
      <c r="D878" s="3"/>
      <c r="E878" s="3"/>
      <c r="F878" s="3"/>
    </row>
    <row r="879" spans="1:6" ht="12">
      <c r="A879" s="3"/>
      <c r="B879" s="3"/>
      <c r="C879" s="4"/>
      <c r="D879" s="3"/>
      <c r="E879" s="3"/>
      <c r="F879" s="3"/>
    </row>
    <row r="880" spans="1:6" ht="12">
      <c r="A880" s="3"/>
      <c r="B880" s="3"/>
      <c r="C880" s="4"/>
      <c r="D880" s="3"/>
      <c r="E880" s="3"/>
      <c r="F880" s="3"/>
    </row>
    <row r="881" spans="1:6" ht="12">
      <c r="A881" s="3"/>
      <c r="B881" s="3"/>
      <c r="C881" s="4"/>
      <c r="D881" s="3"/>
      <c r="E881" s="3"/>
      <c r="F881" s="3"/>
    </row>
    <row r="882" spans="1:6" ht="12">
      <c r="A882" s="3"/>
      <c r="B882" s="3"/>
      <c r="C882" s="4"/>
      <c r="D882" s="3"/>
      <c r="E882" s="3"/>
      <c r="F882" s="3"/>
    </row>
    <row r="883" spans="1:6" ht="12">
      <c r="A883" s="3"/>
      <c r="B883" s="3"/>
      <c r="C883" s="4"/>
      <c r="D883" s="3"/>
      <c r="E883" s="3"/>
      <c r="F883" s="3"/>
    </row>
    <row r="884" spans="1:6" ht="12">
      <c r="A884" s="3"/>
      <c r="B884" s="3"/>
      <c r="C884" s="4"/>
      <c r="D884" s="3"/>
      <c r="E884" s="3"/>
      <c r="F884" s="3"/>
    </row>
    <row r="885" spans="1:6" ht="12">
      <c r="A885" s="3"/>
      <c r="B885" s="3"/>
      <c r="C885" s="4"/>
      <c r="D885" s="3"/>
      <c r="E885" s="3"/>
      <c r="F885" s="3"/>
    </row>
    <row r="886" spans="1:6" ht="12">
      <c r="A886" s="3"/>
      <c r="B886" s="3"/>
      <c r="C886" s="4"/>
      <c r="D886" s="3"/>
      <c r="E886" s="3"/>
      <c r="F886" s="3"/>
    </row>
    <row r="887" spans="1:6" ht="12">
      <c r="A887" s="3"/>
      <c r="B887" s="3"/>
      <c r="C887" s="4"/>
      <c r="D887" s="3"/>
      <c r="E887" s="3"/>
      <c r="F887" s="3"/>
    </row>
    <row r="888" spans="1:6" ht="12">
      <c r="A888" s="3"/>
      <c r="B888" s="3"/>
      <c r="C888" s="4"/>
      <c r="D888" s="3"/>
      <c r="E888" s="3"/>
      <c r="F888" s="3"/>
    </row>
    <row r="889" spans="1:6" ht="12">
      <c r="A889" s="3"/>
      <c r="B889" s="3"/>
      <c r="C889" s="4"/>
      <c r="D889" s="3"/>
      <c r="E889" s="3"/>
      <c r="F889" s="3"/>
    </row>
    <row r="890" spans="1:6" ht="12">
      <c r="A890" s="3"/>
      <c r="B890" s="3"/>
      <c r="C890" s="4"/>
      <c r="D890" s="3"/>
      <c r="E890" s="3"/>
      <c r="F890" s="3"/>
    </row>
    <row r="891" spans="1:6" ht="12">
      <c r="A891" s="3"/>
      <c r="B891" s="3"/>
      <c r="C891" s="4"/>
      <c r="D891" s="3"/>
      <c r="E891" s="3"/>
      <c r="F891" s="3"/>
    </row>
    <row r="892" spans="1:6" ht="12">
      <c r="A892" s="3"/>
      <c r="B892" s="3"/>
      <c r="C892" s="4"/>
      <c r="D892" s="3"/>
      <c r="E892" s="3"/>
      <c r="F892" s="3"/>
    </row>
    <row r="893" spans="1:6" ht="12">
      <c r="A893" s="3"/>
      <c r="B893" s="3"/>
      <c r="C893" s="4"/>
      <c r="D893" s="3"/>
      <c r="E893" s="3"/>
      <c r="F893" s="3"/>
    </row>
    <row r="894" spans="1:6" ht="12">
      <c r="A894" s="3"/>
      <c r="B894" s="3"/>
      <c r="C894" s="4"/>
      <c r="D894" s="3"/>
      <c r="E894" s="3"/>
      <c r="F894" s="3"/>
    </row>
    <row r="895" spans="1:6" ht="12">
      <c r="A895" s="3"/>
      <c r="B895" s="3"/>
      <c r="C895" s="4"/>
      <c r="D895" s="3"/>
      <c r="E895" s="3"/>
      <c r="F895" s="3"/>
    </row>
    <row r="896" spans="1:6" ht="12">
      <c r="A896" s="3"/>
      <c r="B896" s="3"/>
      <c r="C896" s="4"/>
      <c r="D896" s="3"/>
      <c r="E896" s="3"/>
      <c r="F896" s="3"/>
    </row>
    <row r="897" spans="1:6" ht="12">
      <c r="A897" s="3"/>
      <c r="B897" s="3"/>
      <c r="C897" s="4"/>
      <c r="D897" s="3"/>
      <c r="E897" s="3"/>
      <c r="F897" s="3"/>
    </row>
    <row r="898" spans="1:6" ht="12">
      <c r="A898" s="3"/>
      <c r="B898" s="3"/>
      <c r="C898" s="4"/>
      <c r="D898" s="3"/>
      <c r="E898" s="3"/>
      <c r="F898" s="3"/>
    </row>
    <row r="899" spans="1:6" ht="12">
      <c r="A899" s="3"/>
      <c r="B899" s="3"/>
      <c r="C899" s="4"/>
      <c r="D899" s="3"/>
      <c r="E899" s="3"/>
      <c r="F899" s="3"/>
    </row>
    <row r="900" spans="1:6" ht="12">
      <c r="A900" s="3"/>
      <c r="B900" s="3"/>
      <c r="C900" s="4"/>
      <c r="D900" s="3"/>
      <c r="E900" s="3"/>
      <c r="F900" s="3"/>
    </row>
    <row r="901" spans="1:6" ht="12">
      <c r="A901" s="3"/>
      <c r="B901" s="3"/>
      <c r="C901" s="4"/>
      <c r="D901" s="3"/>
      <c r="E901" s="3"/>
      <c r="F901" s="3"/>
    </row>
    <row r="902" spans="1:6" ht="12">
      <c r="A902" s="3"/>
      <c r="B902" s="3"/>
      <c r="C902" s="4"/>
      <c r="D902" s="3"/>
      <c r="E902" s="3"/>
      <c r="F902" s="3"/>
    </row>
    <row r="903" spans="1:6" ht="12">
      <c r="A903" s="3"/>
      <c r="B903" s="3"/>
      <c r="C903" s="4"/>
      <c r="D903" s="3"/>
      <c r="E903" s="3"/>
      <c r="F903" s="3"/>
    </row>
    <row r="904" spans="1:6" ht="12">
      <c r="A904" s="3"/>
      <c r="B904" s="3"/>
      <c r="C904" s="4"/>
      <c r="D904" s="3"/>
      <c r="E904" s="3"/>
      <c r="F904" s="3"/>
    </row>
    <row r="905" spans="1:6" ht="12">
      <c r="A905" s="3"/>
      <c r="B905" s="3"/>
      <c r="C905" s="4"/>
      <c r="D905" s="3"/>
      <c r="E905" s="3"/>
      <c r="F905" s="3"/>
    </row>
    <row r="906" spans="1:6" ht="12">
      <c r="A906" s="3"/>
      <c r="B906" s="3"/>
      <c r="C906" s="4"/>
      <c r="D906" s="3"/>
      <c r="E906" s="3"/>
      <c r="F906" s="3"/>
    </row>
    <row r="907" spans="1:6" ht="12">
      <c r="A907" s="3"/>
      <c r="B907" s="3"/>
      <c r="C907" s="4"/>
      <c r="D907" s="3"/>
      <c r="E907" s="3"/>
      <c r="F907" s="3"/>
    </row>
    <row r="908" spans="1:6" ht="12">
      <c r="A908" s="3"/>
      <c r="B908" s="3"/>
      <c r="C908" s="4"/>
      <c r="D908" s="3"/>
      <c r="E908" s="3"/>
      <c r="F908" s="3"/>
    </row>
    <row r="909" spans="1:6" ht="12">
      <c r="A909" s="3"/>
      <c r="B909" s="3"/>
      <c r="C909" s="4"/>
      <c r="D909" s="3"/>
      <c r="E909" s="3"/>
      <c r="F909" s="3"/>
    </row>
    <row r="910" spans="1:6" ht="12">
      <c r="A910" s="3"/>
      <c r="B910" s="3"/>
      <c r="C910" s="4"/>
      <c r="D910" s="3"/>
      <c r="E910" s="3"/>
      <c r="F910" s="3"/>
    </row>
    <row r="911" spans="1:6" ht="12">
      <c r="A911" s="3"/>
      <c r="B911" s="3"/>
      <c r="C911" s="4"/>
      <c r="D911" s="3"/>
      <c r="E911" s="3"/>
      <c r="F911" s="3"/>
    </row>
    <row r="912" spans="1:6" ht="12">
      <c r="A912" s="3"/>
      <c r="B912" s="3"/>
      <c r="C912" s="4"/>
      <c r="D912" s="3"/>
      <c r="E912" s="3"/>
      <c r="F912" s="3"/>
    </row>
    <row r="913" spans="1:6" ht="12">
      <c r="A913" s="3"/>
      <c r="B913" s="3"/>
      <c r="C913" s="4"/>
      <c r="D913" s="3"/>
      <c r="E913" s="3"/>
      <c r="F913" s="3"/>
    </row>
    <row r="914" spans="1:6" ht="12">
      <c r="A914" s="3"/>
      <c r="B914" s="3"/>
      <c r="C914" s="4"/>
      <c r="D914" s="3"/>
      <c r="E914" s="3"/>
      <c r="F914" s="3"/>
    </row>
    <row r="915" spans="1:6" ht="12">
      <c r="A915" s="3"/>
      <c r="B915" s="3"/>
      <c r="C915" s="4"/>
      <c r="D915" s="3"/>
      <c r="E915" s="3"/>
      <c r="F915" s="3"/>
    </row>
    <row r="916" spans="1:6" ht="12">
      <c r="A916" s="3"/>
      <c r="B916" s="3"/>
      <c r="C916" s="4"/>
      <c r="D916" s="3"/>
      <c r="E916" s="3"/>
      <c r="F916" s="3"/>
    </row>
    <row r="917" spans="1:6" ht="12">
      <c r="A917" s="3"/>
      <c r="B917" s="3"/>
      <c r="C917" s="4"/>
      <c r="D917" s="3"/>
      <c r="E917" s="3"/>
      <c r="F917" s="3"/>
    </row>
    <row r="918" spans="1:6" ht="12">
      <c r="A918" s="3"/>
      <c r="B918" s="3"/>
      <c r="C918" s="4"/>
      <c r="D918" s="3"/>
      <c r="E918" s="3"/>
      <c r="F918" s="3"/>
    </row>
    <row r="919" spans="1:6" ht="12">
      <c r="A919" s="3"/>
      <c r="B919" s="3"/>
      <c r="C919" s="4"/>
      <c r="D919" s="3"/>
      <c r="E919" s="3"/>
      <c r="F919" s="3"/>
    </row>
    <row r="920" spans="1:6" ht="12">
      <c r="A920" s="3"/>
      <c r="B920" s="3"/>
      <c r="C920" s="4"/>
      <c r="D920" s="3"/>
      <c r="E920" s="3"/>
      <c r="F920" s="3"/>
    </row>
    <row r="921" spans="1:6" ht="12">
      <c r="A921" s="3"/>
      <c r="B921" s="3"/>
      <c r="C921" s="4"/>
      <c r="D921" s="3"/>
      <c r="E921" s="3"/>
      <c r="F921" s="3"/>
    </row>
    <row r="922" spans="1:6" ht="12">
      <c r="A922" s="3"/>
      <c r="B922" s="3"/>
      <c r="C922" s="4"/>
      <c r="D922" s="3"/>
      <c r="E922" s="3"/>
      <c r="F922" s="3"/>
    </row>
    <row r="923" spans="1:6" ht="12">
      <c r="A923" s="3"/>
      <c r="B923" s="3"/>
      <c r="C923" s="4"/>
      <c r="D923" s="3"/>
      <c r="E923" s="3"/>
      <c r="F923" s="3"/>
    </row>
    <row r="924" spans="1:6" ht="12">
      <c r="A924" s="3"/>
      <c r="B924" s="3"/>
      <c r="C924" s="4"/>
      <c r="D924" s="3"/>
      <c r="E924" s="3"/>
      <c r="F924" s="3"/>
    </row>
    <row r="925" spans="1:6" ht="12">
      <c r="A925" s="3"/>
      <c r="B925" s="3"/>
      <c r="C925" s="4"/>
      <c r="D925" s="3"/>
      <c r="E925" s="3"/>
      <c r="F925" s="3"/>
    </row>
    <row r="926" spans="1:6" ht="12">
      <c r="A926" s="3"/>
      <c r="B926" s="3"/>
      <c r="C926" s="4"/>
      <c r="D926" s="3"/>
      <c r="E926" s="3"/>
      <c r="F926" s="3"/>
    </row>
    <row r="927" spans="1:6" ht="12">
      <c r="A927" s="3"/>
      <c r="B927" s="3"/>
      <c r="C927" s="4"/>
      <c r="D927" s="3"/>
      <c r="E927" s="3"/>
      <c r="F927" s="3"/>
    </row>
    <row r="928" spans="1:6" ht="12">
      <c r="A928" s="3"/>
      <c r="B928" s="3"/>
      <c r="C928" s="4"/>
      <c r="D928" s="3"/>
      <c r="E928" s="3"/>
      <c r="F928" s="3"/>
    </row>
    <row r="929" spans="1:6" ht="12">
      <c r="A929" s="3"/>
      <c r="B929" s="3"/>
      <c r="C929" s="4"/>
      <c r="D929" s="3"/>
      <c r="E929" s="3"/>
      <c r="F929" s="3"/>
    </row>
    <row r="930" spans="1:6" ht="12">
      <c r="A930" s="3"/>
      <c r="B930" s="3"/>
      <c r="C930" s="4"/>
      <c r="D930" s="3"/>
      <c r="E930" s="3"/>
      <c r="F930" s="3"/>
    </row>
    <row r="931" spans="1:6" ht="12">
      <c r="A931" s="3"/>
      <c r="B931" s="3"/>
      <c r="C931" s="4"/>
      <c r="D931" s="3"/>
      <c r="E931" s="3"/>
      <c r="F931" s="3"/>
    </row>
    <row r="932" spans="1:6" ht="12">
      <c r="A932" s="3"/>
      <c r="B932" s="3"/>
      <c r="C932" s="4"/>
      <c r="D932" s="3"/>
      <c r="E932" s="3"/>
      <c r="F932" s="3"/>
    </row>
    <row r="933" spans="1:6" ht="12">
      <c r="A933" s="3"/>
      <c r="B933" s="3"/>
      <c r="C933" s="4"/>
      <c r="D933" s="3"/>
      <c r="E933" s="3"/>
      <c r="F933" s="3"/>
    </row>
    <row r="934" spans="1:6" ht="12">
      <c r="A934" s="3"/>
      <c r="B934" s="3"/>
      <c r="C934" s="4"/>
      <c r="D934" s="3"/>
      <c r="E934" s="3"/>
      <c r="F934" s="3"/>
    </row>
    <row r="935" spans="1:6" ht="12">
      <c r="A935" s="3"/>
      <c r="B935" s="3"/>
      <c r="C935" s="4"/>
      <c r="D935" s="3"/>
      <c r="E935" s="3"/>
      <c r="F935" s="3"/>
    </row>
    <row r="936" spans="1:6" ht="12">
      <c r="A936" s="3"/>
      <c r="B936" s="3"/>
      <c r="C936" s="4"/>
      <c r="D936" s="3"/>
      <c r="E936" s="3"/>
      <c r="F936" s="3"/>
    </row>
    <row r="937" spans="1:6" ht="12">
      <c r="A937" s="3"/>
      <c r="B937" s="3"/>
      <c r="C937" s="4"/>
      <c r="D937" s="3"/>
      <c r="E937" s="3"/>
      <c r="F937" s="3"/>
    </row>
    <row r="938" spans="1:6" ht="12">
      <c r="A938" s="3"/>
      <c r="B938" s="3"/>
      <c r="C938" s="4"/>
      <c r="D938" s="3"/>
      <c r="E938" s="3"/>
      <c r="F938" s="3"/>
    </row>
    <row r="939" spans="1:6" ht="12">
      <c r="A939" s="3"/>
      <c r="B939" s="3"/>
      <c r="C939" s="4"/>
      <c r="D939" s="3"/>
      <c r="E939" s="3"/>
      <c r="F939" s="3"/>
    </row>
    <row r="940" spans="1:6" ht="12">
      <c r="A940" s="3"/>
      <c r="B940" s="3"/>
      <c r="C940" s="4"/>
      <c r="D940" s="3"/>
      <c r="E940" s="3"/>
      <c r="F940" s="3"/>
    </row>
    <row r="941" spans="1:6" ht="12">
      <c r="A941" s="3"/>
      <c r="B941" s="3"/>
      <c r="C941" s="4"/>
      <c r="D941" s="3"/>
      <c r="E941" s="3"/>
      <c r="F941" s="3"/>
    </row>
    <row r="942" spans="1:6" ht="12">
      <c r="A942" s="3"/>
      <c r="B942" s="3"/>
      <c r="C942" s="4"/>
      <c r="D942" s="3"/>
      <c r="E942" s="3"/>
      <c r="F942" s="3"/>
    </row>
    <row r="943" spans="1:6" ht="12">
      <c r="A943" s="3"/>
      <c r="B943" s="3"/>
      <c r="C943" s="4"/>
      <c r="D943" s="3"/>
      <c r="E943" s="3"/>
      <c r="F943" s="3"/>
    </row>
    <row r="944" spans="1:6" ht="12">
      <c r="A944" s="3"/>
      <c r="B944" s="3"/>
      <c r="C944" s="4"/>
      <c r="D944" s="3"/>
      <c r="E944" s="3"/>
      <c r="F944" s="3"/>
    </row>
    <row r="945" spans="1:6" ht="12">
      <c r="A945" s="3"/>
      <c r="B945" s="3"/>
      <c r="C945" s="4"/>
      <c r="D945" s="3"/>
      <c r="E945" s="3"/>
      <c r="F945" s="3"/>
    </row>
    <row r="946" spans="1:6" ht="12">
      <c r="A946" s="3"/>
      <c r="B946" s="3"/>
      <c r="C946" s="4"/>
      <c r="D946" s="3"/>
      <c r="E946" s="3"/>
      <c r="F946" s="3"/>
    </row>
    <row r="947" spans="1:6" ht="12">
      <c r="A947" s="3"/>
      <c r="B947" s="3"/>
      <c r="C947" s="4"/>
      <c r="D947" s="3"/>
      <c r="E947" s="3"/>
      <c r="F947" s="3"/>
    </row>
    <row r="948" spans="1:6" ht="12">
      <c r="A948" s="3"/>
      <c r="B948" s="3"/>
      <c r="C948" s="4"/>
      <c r="D948" s="3"/>
      <c r="E948" s="3"/>
      <c r="F948" s="3"/>
    </row>
    <row r="949" spans="1:6" ht="12">
      <c r="A949" s="3"/>
      <c r="B949" s="3"/>
      <c r="C949" s="4"/>
      <c r="D949" s="3"/>
      <c r="E949" s="3"/>
      <c r="F949" s="3"/>
    </row>
    <row r="950" spans="1:6" ht="12">
      <c r="A950" s="3"/>
      <c r="B950" s="3"/>
      <c r="C950" s="4"/>
      <c r="D950" s="3"/>
      <c r="E950" s="3"/>
      <c r="F950" s="3"/>
    </row>
    <row r="951" spans="1:6" ht="12">
      <c r="A951" s="3"/>
      <c r="B951" s="3"/>
      <c r="C951" s="4"/>
      <c r="D951" s="3"/>
      <c r="E951" s="3"/>
      <c r="F951" s="3"/>
    </row>
    <row r="952" spans="1:6" ht="12">
      <c r="A952" s="3"/>
      <c r="B952" s="3"/>
      <c r="C952" s="4"/>
      <c r="D952" s="3"/>
      <c r="E952" s="3"/>
      <c r="F952" s="3"/>
    </row>
    <row r="953" spans="1:6" ht="12">
      <c r="A953" s="3"/>
      <c r="B953" s="3"/>
      <c r="C953" s="4"/>
      <c r="D953" s="3"/>
      <c r="E953" s="3"/>
      <c r="F953" s="3"/>
    </row>
    <row r="954" spans="1:6" ht="12">
      <c r="A954" s="3"/>
      <c r="B954" s="3"/>
      <c r="C954" s="4"/>
      <c r="D954" s="3"/>
      <c r="E954" s="3"/>
      <c r="F954" s="3"/>
    </row>
    <row r="955" spans="1:6" ht="12">
      <c r="A955" s="3"/>
      <c r="B955" s="3"/>
      <c r="C955" s="4"/>
      <c r="D955" s="3"/>
      <c r="E955" s="3"/>
      <c r="F955" s="3"/>
    </row>
    <row r="956" spans="1:6" ht="12">
      <c r="A956" s="3"/>
      <c r="B956" s="3"/>
      <c r="C956" s="4"/>
      <c r="D956" s="3"/>
      <c r="E956" s="3"/>
      <c r="F956" s="3"/>
    </row>
    <row r="957" spans="1:6" ht="12">
      <c r="A957" s="3"/>
      <c r="B957" s="3"/>
      <c r="C957" s="4"/>
      <c r="D957" s="3"/>
      <c r="E957" s="3"/>
      <c r="F957" s="3"/>
    </row>
    <row r="958" spans="1:6" ht="12">
      <c r="A958" s="3"/>
      <c r="B958" s="3"/>
      <c r="C958" s="4"/>
      <c r="D958" s="3"/>
      <c r="E958" s="3"/>
      <c r="F958" s="3"/>
    </row>
    <row r="959" spans="1:6" ht="12">
      <c r="A959" s="3"/>
      <c r="B959" s="3"/>
      <c r="C959" s="4"/>
      <c r="D959" s="3"/>
      <c r="E959" s="3"/>
      <c r="F959" s="3"/>
    </row>
    <row r="960" spans="1:6" ht="12">
      <c r="A960" s="3"/>
      <c r="B960" s="3"/>
      <c r="C960" s="4"/>
      <c r="D960" s="3"/>
      <c r="E960" s="3"/>
      <c r="F960" s="3"/>
    </row>
    <row r="961" spans="1:6" ht="12">
      <c r="A961" s="3"/>
      <c r="B961" s="3"/>
      <c r="C961" s="4"/>
      <c r="D961" s="3"/>
      <c r="E961" s="3"/>
      <c r="F961" s="3"/>
    </row>
    <row r="962" spans="1:6" ht="12">
      <c r="A962" s="3"/>
      <c r="B962" s="3"/>
      <c r="C962" s="4"/>
      <c r="D962" s="3"/>
      <c r="E962" s="3"/>
      <c r="F962" s="3"/>
    </row>
    <row r="963" spans="1:6" ht="12">
      <c r="A963" s="3"/>
      <c r="B963" s="3"/>
      <c r="C963" s="4"/>
      <c r="D963" s="3"/>
      <c r="E963" s="3"/>
      <c r="F963" s="3"/>
    </row>
    <row r="964" spans="1:6" ht="12">
      <c r="A964" s="3"/>
      <c r="B964" s="3"/>
      <c r="C964" s="4"/>
      <c r="D964" s="3"/>
      <c r="E964" s="3"/>
      <c r="F964" s="3"/>
    </row>
    <row r="965" spans="1:6" ht="12">
      <c r="A965" s="3"/>
      <c r="B965" s="3"/>
      <c r="C965" s="4"/>
      <c r="D965" s="3"/>
      <c r="E965" s="3"/>
      <c r="F965" s="3"/>
    </row>
    <row r="966" spans="1:6" ht="12">
      <c r="A966" s="3"/>
      <c r="B966" s="3"/>
      <c r="C966" s="4"/>
      <c r="D966" s="3"/>
      <c r="E966" s="3"/>
      <c r="F966" s="3"/>
    </row>
    <row r="967" spans="1:6" ht="12">
      <c r="A967" s="3"/>
      <c r="B967" s="3"/>
      <c r="C967" s="4"/>
      <c r="D967" s="3"/>
      <c r="E967" s="3"/>
      <c r="F967" s="3"/>
    </row>
    <row r="968" spans="1:6" ht="12">
      <c r="A968" s="3"/>
      <c r="B968" s="3"/>
      <c r="C968" s="4"/>
      <c r="D968" s="3"/>
      <c r="E968" s="3"/>
      <c r="F968" s="3"/>
    </row>
    <row r="969" spans="1:6" ht="12">
      <c r="A969" s="3"/>
      <c r="B969" s="3"/>
      <c r="C969" s="4"/>
      <c r="D969" s="3"/>
      <c r="E969" s="3"/>
      <c r="F969" s="3"/>
    </row>
    <row r="970" spans="1:6" ht="12">
      <c r="A970" s="3"/>
      <c r="B970" s="3"/>
      <c r="C970" s="4"/>
      <c r="D970" s="3"/>
      <c r="E970" s="3"/>
      <c r="F970" s="3"/>
    </row>
    <row r="971" spans="1:6" ht="12">
      <c r="A971" s="3"/>
      <c r="B971" s="3"/>
      <c r="C971" s="4"/>
      <c r="D971" s="3"/>
      <c r="E971" s="3"/>
      <c r="F971" s="3"/>
    </row>
    <row r="972" spans="1:6" ht="12">
      <c r="A972" s="3"/>
      <c r="B972" s="3"/>
      <c r="C972" s="4"/>
      <c r="D972" s="3"/>
      <c r="E972" s="3"/>
      <c r="F972" s="3"/>
    </row>
    <row r="973" spans="1:6" ht="12">
      <c r="A973" s="3"/>
      <c r="B973" s="3"/>
      <c r="C973" s="4"/>
      <c r="D973" s="3"/>
      <c r="E973" s="3"/>
      <c r="F973" s="3"/>
    </row>
    <row r="974" spans="1:6" ht="12">
      <c r="A974" s="3"/>
      <c r="B974" s="3"/>
      <c r="C974" s="4"/>
      <c r="D974" s="3"/>
      <c r="E974" s="3"/>
      <c r="F974" s="3"/>
    </row>
    <row r="975" spans="1:6" ht="12">
      <c r="A975" s="3"/>
      <c r="B975" s="3"/>
      <c r="C975" s="4"/>
      <c r="D975" s="3"/>
      <c r="E975" s="3"/>
      <c r="F975" s="3"/>
    </row>
    <row r="976" spans="1:6" ht="12">
      <c r="A976" s="3"/>
      <c r="B976" s="3"/>
      <c r="C976" s="4"/>
      <c r="D976" s="3"/>
      <c r="E976" s="3"/>
      <c r="F976" s="3"/>
    </row>
    <row r="977" spans="1:6" ht="12">
      <c r="A977" s="3"/>
      <c r="B977" s="3"/>
      <c r="C977" s="4"/>
      <c r="D977" s="3"/>
      <c r="E977" s="3"/>
      <c r="F977" s="3"/>
    </row>
    <row r="978" spans="1:6" ht="12">
      <c r="A978" s="3"/>
      <c r="B978" s="3"/>
      <c r="C978" s="4"/>
      <c r="D978" s="3"/>
      <c r="E978" s="3"/>
      <c r="F978" s="3"/>
    </row>
    <row r="979" spans="1:6" ht="12">
      <c r="A979" s="3"/>
      <c r="B979" s="3"/>
      <c r="C979" s="4"/>
      <c r="D979" s="3"/>
      <c r="E979" s="3"/>
      <c r="F979" s="3"/>
    </row>
    <row r="980" spans="1:6" ht="12">
      <c r="A980" s="3"/>
      <c r="B980" s="3"/>
      <c r="C980" s="4"/>
      <c r="D980" s="3"/>
      <c r="E980" s="3"/>
      <c r="F980" s="3"/>
    </row>
    <row r="981" spans="1:6" ht="12">
      <c r="A981" s="3"/>
      <c r="B981" s="3"/>
      <c r="C981" s="4"/>
      <c r="D981" s="3"/>
      <c r="E981" s="3"/>
      <c r="F981" s="3"/>
    </row>
    <row r="982" spans="1:6" ht="12">
      <c r="A982" s="3"/>
      <c r="B982" s="3"/>
      <c r="C982" s="4"/>
      <c r="D982" s="3"/>
      <c r="E982" s="3"/>
      <c r="F982" s="3"/>
    </row>
    <row r="983" spans="1:6" ht="12">
      <c r="A983" s="3"/>
      <c r="B983" s="3"/>
      <c r="C983" s="4"/>
      <c r="D983" s="3"/>
      <c r="E983" s="3"/>
      <c r="F983" s="3"/>
    </row>
    <row r="984" spans="1:6" ht="12">
      <c r="A984" s="3"/>
      <c r="B984" s="3"/>
      <c r="C984" s="4"/>
      <c r="D984" s="3"/>
      <c r="E984" s="3"/>
      <c r="F984" s="3"/>
    </row>
    <row r="985" spans="1:6" ht="12">
      <c r="A985" s="3"/>
      <c r="B985" s="3"/>
      <c r="C985" s="4"/>
      <c r="D985" s="3"/>
      <c r="E985" s="3"/>
      <c r="F985" s="3"/>
    </row>
    <row r="986" spans="1:6" ht="12">
      <c r="A986" s="3"/>
      <c r="B986" s="3"/>
      <c r="C986" s="4"/>
      <c r="D986" s="3"/>
      <c r="E986" s="3"/>
      <c r="F986" s="3"/>
    </row>
    <row r="987" spans="1:6" ht="12">
      <c r="A987" s="3"/>
      <c r="B987" s="3"/>
      <c r="C987" s="4"/>
      <c r="D987" s="3"/>
      <c r="E987" s="3"/>
      <c r="F987" s="3"/>
    </row>
    <row r="988" spans="1:6" ht="12">
      <c r="A988" s="3"/>
      <c r="B988" s="3"/>
      <c r="C988" s="4"/>
      <c r="D988" s="3"/>
      <c r="E988" s="3"/>
      <c r="F988" s="3"/>
    </row>
    <row r="989" spans="1:6" ht="12">
      <c r="A989" s="3"/>
      <c r="B989" s="3"/>
      <c r="C989" s="4"/>
      <c r="D989" s="3"/>
      <c r="E989" s="3"/>
      <c r="F989" s="3"/>
    </row>
    <row r="990" spans="1:6" ht="12">
      <c r="A990" s="3"/>
      <c r="B990" s="3"/>
      <c r="C990" s="4"/>
      <c r="D990" s="3"/>
      <c r="E990" s="3"/>
      <c r="F990" s="3"/>
    </row>
    <row r="991" spans="1:6" ht="12">
      <c r="A991" s="3"/>
      <c r="B991" s="3"/>
      <c r="C991" s="4"/>
      <c r="D991" s="3"/>
      <c r="E991" s="3"/>
      <c r="F991" s="3"/>
    </row>
    <row r="992" spans="1:6" ht="12">
      <c r="A992" s="3"/>
      <c r="B992" s="3"/>
      <c r="C992" s="4"/>
      <c r="D992" s="3"/>
      <c r="E992" s="3"/>
      <c r="F992" s="3"/>
    </row>
    <row r="993" spans="1:6" ht="12">
      <c r="A993" s="3"/>
      <c r="B993" s="3"/>
      <c r="C993" s="4"/>
      <c r="D993" s="3"/>
      <c r="E993" s="3"/>
      <c r="F993" s="3"/>
    </row>
    <row r="994" spans="1:6" ht="12">
      <c r="A994" s="3"/>
      <c r="B994" s="3"/>
      <c r="C994" s="4"/>
      <c r="D994" s="3"/>
      <c r="E994" s="3"/>
      <c r="F994" s="3"/>
    </row>
    <row r="995" spans="1:6" ht="12">
      <c r="A995" s="3"/>
      <c r="B995" s="3"/>
      <c r="C995" s="4"/>
      <c r="D995" s="3"/>
      <c r="E995" s="3"/>
      <c r="F995" s="3"/>
    </row>
    <row r="996" spans="1:6" ht="12">
      <c r="A996" s="3"/>
      <c r="B996" s="3"/>
      <c r="C996" s="4"/>
      <c r="D996" s="3"/>
      <c r="E996" s="3"/>
      <c r="F996" s="3"/>
    </row>
    <row r="997" spans="1:6" ht="12">
      <c r="A997" s="3"/>
      <c r="B997" s="3"/>
      <c r="C997" s="4"/>
      <c r="D997" s="3"/>
      <c r="E997" s="3"/>
      <c r="F997" s="3"/>
    </row>
    <row r="998" spans="1:6" ht="12">
      <c r="A998" s="3"/>
      <c r="B998" s="3"/>
      <c r="C998" s="4"/>
      <c r="D998" s="3"/>
      <c r="E998" s="3"/>
      <c r="F998" s="3"/>
    </row>
    <row r="999" spans="1:6" ht="12">
      <c r="A999" s="3"/>
      <c r="B999" s="3"/>
      <c r="C999" s="4"/>
      <c r="D999" s="3"/>
      <c r="E999" s="3"/>
      <c r="F999" s="3"/>
    </row>
    <row r="1000" spans="1:6" ht="12">
      <c r="A1000" s="3"/>
      <c r="B1000" s="3"/>
      <c r="C1000" s="4"/>
      <c r="D1000" s="3"/>
      <c r="E1000" s="3"/>
      <c r="F1000" s="3"/>
    </row>
    <row r="1001" spans="1:6" ht="12">
      <c r="A1001" s="3"/>
      <c r="B1001" s="3"/>
      <c r="C1001" s="4"/>
      <c r="D1001" s="3"/>
      <c r="E1001" s="3"/>
      <c r="F1001" s="3"/>
    </row>
    <row r="1002" spans="1:6" ht="12">
      <c r="A1002" s="3"/>
      <c r="B1002" s="3"/>
      <c r="C1002" s="4"/>
      <c r="D1002" s="3"/>
      <c r="E1002" s="3"/>
      <c r="F1002" s="3"/>
    </row>
    <row r="1003" spans="1:6" ht="12">
      <c r="A1003" s="3"/>
      <c r="B1003" s="3"/>
      <c r="C1003" s="4"/>
      <c r="D1003" s="3"/>
      <c r="E1003" s="3"/>
      <c r="F1003" s="3"/>
    </row>
    <row r="1004" spans="1:6" ht="12">
      <c r="A1004" s="3"/>
      <c r="B1004" s="3"/>
      <c r="C1004" s="4"/>
      <c r="D1004" s="3"/>
      <c r="E1004" s="3"/>
      <c r="F1004" s="3"/>
    </row>
    <row r="1005" spans="1:6" ht="12">
      <c r="A1005" s="3"/>
      <c r="B1005" s="3"/>
      <c r="C1005" s="4"/>
      <c r="D1005" s="3"/>
      <c r="E1005" s="3"/>
      <c r="F1005" s="3"/>
    </row>
    <row r="1006" spans="1:6" ht="12">
      <c r="A1006" s="3"/>
      <c r="B1006" s="3"/>
      <c r="C1006" s="4"/>
      <c r="D1006" s="3"/>
      <c r="E1006" s="3"/>
      <c r="F1006" s="3"/>
    </row>
    <row r="1007" spans="1:6" ht="12">
      <c r="A1007" s="3"/>
      <c r="B1007" s="3"/>
      <c r="C1007" s="4"/>
      <c r="D1007" s="3"/>
      <c r="E1007" s="3"/>
      <c r="F1007" s="3"/>
    </row>
    <row r="1008" spans="1:6" ht="12">
      <c r="A1008" s="3"/>
      <c r="B1008" s="3"/>
      <c r="C1008" s="4"/>
      <c r="D1008" s="3"/>
      <c r="E1008" s="3"/>
      <c r="F1008" s="3"/>
    </row>
    <row r="1009" spans="1:6" ht="12">
      <c r="A1009" s="3"/>
      <c r="B1009" s="3"/>
      <c r="C1009" s="4"/>
      <c r="D1009" s="3"/>
      <c r="E1009" s="3"/>
      <c r="F1009" s="3"/>
    </row>
    <row r="1010" spans="1:6" ht="12">
      <c r="A1010" s="3"/>
      <c r="B1010" s="3"/>
      <c r="C1010" s="4"/>
      <c r="D1010" s="3"/>
      <c r="E1010" s="3"/>
      <c r="F1010" s="3"/>
    </row>
    <row r="1011" spans="1:6" ht="12">
      <c r="A1011" s="3"/>
      <c r="B1011" s="3"/>
      <c r="C1011" s="4"/>
      <c r="D1011" s="3"/>
      <c r="E1011" s="3"/>
      <c r="F1011" s="3"/>
    </row>
    <row r="1012" spans="1:6" ht="12">
      <c r="A1012" s="3"/>
      <c r="B1012" s="3"/>
      <c r="C1012" s="4"/>
      <c r="D1012" s="3"/>
      <c r="E1012" s="3"/>
      <c r="F1012" s="3"/>
    </row>
    <row r="1013" spans="1:6" ht="12">
      <c r="A1013" s="3"/>
      <c r="B1013" s="3"/>
      <c r="C1013" s="4"/>
      <c r="D1013" s="3"/>
      <c r="E1013" s="3"/>
      <c r="F1013" s="3"/>
    </row>
    <row r="1014" spans="1:6" ht="12">
      <c r="A1014" s="3"/>
      <c r="B1014" s="3"/>
      <c r="C1014" s="4"/>
      <c r="D1014" s="3"/>
      <c r="E1014" s="3"/>
      <c r="F1014" s="3"/>
    </row>
    <row r="1015" spans="1:6" ht="12">
      <c r="A1015" s="3"/>
      <c r="B1015" s="3"/>
      <c r="C1015" s="4"/>
      <c r="D1015" s="3"/>
      <c r="E1015" s="3"/>
      <c r="F1015" s="3"/>
    </row>
    <row r="1016" spans="1:6" ht="12">
      <c r="A1016" s="3"/>
      <c r="B1016" s="3"/>
      <c r="C1016" s="4"/>
      <c r="D1016" s="3"/>
      <c r="E1016" s="3"/>
      <c r="F1016" s="3"/>
    </row>
    <row r="1017" spans="1:6" ht="12">
      <c r="A1017" s="3"/>
      <c r="B1017" s="3"/>
      <c r="C1017" s="4"/>
      <c r="D1017" s="3"/>
      <c r="E1017" s="3"/>
      <c r="F1017" s="3"/>
    </row>
    <row r="1018" spans="1:6" ht="12">
      <c r="A1018" s="3"/>
      <c r="B1018" s="3"/>
      <c r="C1018" s="4"/>
      <c r="D1018" s="3"/>
      <c r="E1018" s="3"/>
      <c r="F1018" s="3"/>
    </row>
    <row r="1019" spans="1:6" ht="12">
      <c r="A1019" s="3"/>
      <c r="B1019" s="3"/>
      <c r="C1019" s="4"/>
      <c r="D1019" s="3"/>
      <c r="E1019" s="3"/>
      <c r="F1019" s="3"/>
    </row>
    <row r="1020" spans="1:6" ht="12">
      <c r="A1020" s="3"/>
      <c r="B1020" s="3"/>
      <c r="C1020" s="4"/>
      <c r="D1020" s="3"/>
      <c r="E1020" s="3"/>
      <c r="F1020" s="3"/>
    </row>
    <row r="1021" spans="1:6" ht="12">
      <c r="A1021" s="3"/>
      <c r="B1021" s="3"/>
      <c r="C1021" s="4"/>
      <c r="D1021" s="3"/>
      <c r="E1021" s="3"/>
      <c r="F1021" s="3"/>
    </row>
    <row r="1022" spans="1:6" ht="12">
      <c r="A1022" s="3"/>
      <c r="B1022" s="3"/>
      <c r="C1022" s="4"/>
      <c r="D1022" s="3"/>
      <c r="E1022" s="3"/>
      <c r="F1022" s="3"/>
    </row>
    <row r="1023" spans="1:6" ht="12">
      <c r="A1023" s="3"/>
      <c r="B1023" s="3"/>
      <c r="C1023" s="4"/>
      <c r="D1023" s="3"/>
      <c r="E1023" s="3"/>
      <c r="F1023" s="3"/>
    </row>
    <row r="1024" spans="1:6" ht="12">
      <c r="A1024" s="3"/>
      <c r="B1024" s="3"/>
      <c r="C1024" s="4"/>
      <c r="D1024" s="3"/>
      <c r="E1024" s="3"/>
      <c r="F1024" s="3"/>
    </row>
    <row r="1025" spans="1:6" ht="12">
      <c r="A1025" s="3"/>
      <c r="B1025" s="3"/>
      <c r="C1025" s="4"/>
      <c r="D1025" s="3"/>
      <c r="E1025" s="3"/>
      <c r="F1025" s="3"/>
    </row>
    <row r="1026" spans="1:6" ht="12">
      <c r="A1026" s="3"/>
      <c r="B1026" s="3"/>
      <c r="C1026" s="4"/>
      <c r="D1026" s="3"/>
      <c r="E1026" s="3"/>
      <c r="F1026" s="3"/>
    </row>
    <row r="1027" spans="1:6" ht="12">
      <c r="A1027" s="3"/>
      <c r="B1027" s="3"/>
      <c r="C1027" s="4"/>
      <c r="D1027" s="3"/>
      <c r="E1027" s="3"/>
      <c r="F1027" s="3"/>
    </row>
    <row r="1028" spans="1:6" ht="12">
      <c r="A1028" s="3"/>
      <c r="B1028" s="3"/>
      <c r="C1028" s="4"/>
      <c r="D1028" s="3"/>
      <c r="E1028" s="3"/>
      <c r="F1028" s="3"/>
    </row>
    <row r="1029" spans="1:6" ht="12">
      <c r="A1029" s="3"/>
      <c r="B1029" s="3"/>
      <c r="C1029" s="4"/>
      <c r="D1029" s="3"/>
      <c r="E1029" s="3"/>
      <c r="F1029" s="3"/>
    </row>
    <row r="1030" spans="1:6" ht="12">
      <c r="A1030" s="3"/>
      <c r="B1030" s="3"/>
      <c r="C1030" s="4"/>
      <c r="D1030" s="3"/>
      <c r="E1030" s="3"/>
      <c r="F1030" s="3"/>
    </row>
    <row r="1031" spans="1:6" ht="12">
      <c r="A1031" s="3"/>
      <c r="B1031" s="3"/>
      <c r="C1031" s="4"/>
      <c r="D1031" s="3"/>
      <c r="E1031" s="3"/>
      <c r="F1031" s="3"/>
    </row>
    <row r="1032" spans="1:6" ht="12">
      <c r="A1032" s="3"/>
      <c r="B1032" s="3"/>
      <c r="C1032" s="4"/>
      <c r="D1032" s="3"/>
      <c r="E1032" s="3"/>
      <c r="F1032" s="3"/>
    </row>
    <row r="1033" spans="1:6" ht="12">
      <c r="A1033" s="3"/>
      <c r="B1033" s="3"/>
      <c r="C1033" s="4"/>
      <c r="D1033" s="3"/>
      <c r="E1033" s="3"/>
      <c r="F1033" s="3"/>
    </row>
    <row r="1034" spans="1:6" ht="12">
      <c r="A1034" s="3"/>
      <c r="B1034" s="3"/>
      <c r="C1034" s="4"/>
      <c r="D1034" s="3"/>
      <c r="E1034" s="3"/>
      <c r="F1034" s="3"/>
    </row>
    <row r="1035" spans="1:6" ht="12">
      <c r="A1035" s="3"/>
      <c r="B1035" s="3"/>
      <c r="C1035" s="4"/>
      <c r="D1035" s="3"/>
      <c r="E1035" s="3"/>
      <c r="F1035" s="3"/>
    </row>
    <row r="1036" spans="1:6" ht="12">
      <c r="A1036" s="3"/>
      <c r="B1036" s="3"/>
      <c r="C1036" s="4"/>
      <c r="D1036" s="3"/>
      <c r="E1036" s="3"/>
      <c r="F1036" s="3"/>
    </row>
    <row r="1037" spans="1:6" ht="12">
      <c r="A1037" s="3"/>
      <c r="B1037" s="3"/>
      <c r="C1037" s="4"/>
      <c r="D1037" s="3"/>
      <c r="E1037" s="3"/>
      <c r="F1037" s="3"/>
    </row>
    <row r="1038" spans="1:6" ht="12">
      <c r="A1038" s="3"/>
      <c r="B1038" s="3"/>
      <c r="C1038" s="4"/>
      <c r="D1038" s="3"/>
      <c r="E1038" s="3"/>
      <c r="F1038" s="3"/>
    </row>
    <row r="1039" spans="1:6" ht="12">
      <c r="A1039" s="3"/>
      <c r="B1039" s="3"/>
      <c r="C1039" s="4"/>
      <c r="D1039" s="3"/>
      <c r="E1039" s="3"/>
      <c r="F1039" s="3"/>
    </row>
    <row r="1040" spans="1:6" ht="12">
      <c r="A1040" s="3"/>
      <c r="B1040" s="3"/>
      <c r="C1040" s="4"/>
      <c r="D1040" s="3"/>
      <c r="E1040" s="3"/>
      <c r="F1040" s="3"/>
    </row>
    <row r="1041" spans="1:6" ht="12">
      <c r="A1041" s="3"/>
      <c r="B1041" s="3"/>
      <c r="C1041" s="4"/>
      <c r="D1041" s="3"/>
      <c r="E1041" s="3"/>
      <c r="F1041" s="3"/>
    </row>
    <row r="1042" spans="1:6" ht="12">
      <c r="A1042" s="3"/>
      <c r="B1042" s="3"/>
      <c r="C1042" s="4"/>
      <c r="D1042" s="3"/>
      <c r="E1042" s="3"/>
      <c r="F1042" s="3"/>
    </row>
    <row r="1043" spans="1:6" ht="12">
      <c r="A1043" s="3"/>
      <c r="B1043" s="3"/>
      <c r="C1043" s="4"/>
      <c r="D1043" s="3"/>
      <c r="E1043" s="3"/>
      <c r="F1043" s="3"/>
    </row>
    <row r="1044" spans="1:6" ht="12">
      <c r="A1044" s="3"/>
      <c r="B1044" s="3"/>
      <c r="C1044" s="4"/>
      <c r="D1044" s="3"/>
      <c r="E1044" s="3"/>
      <c r="F1044" s="3"/>
    </row>
    <row r="1045" spans="1:6" ht="12">
      <c r="A1045" s="3"/>
      <c r="B1045" s="3"/>
      <c r="C1045" s="4"/>
      <c r="D1045" s="3"/>
      <c r="E1045" s="3"/>
      <c r="F1045" s="3"/>
    </row>
    <row r="1046" spans="1:6" ht="12">
      <c r="A1046" s="3"/>
      <c r="B1046" s="3"/>
      <c r="C1046" s="4"/>
      <c r="D1046" s="3"/>
      <c r="E1046" s="3"/>
      <c r="F1046" s="3"/>
    </row>
    <row r="1047" spans="1:6" ht="12">
      <c r="A1047" s="3"/>
      <c r="B1047" s="3"/>
      <c r="C1047" s="4"/>
      <c r="D1047" s="3"/>
      <c r="E1047" s="3"/>
      <c r="F1047" s="3"/>
    </row>
    <row r="1048" spans="1:6" ht="12">
      <c r="A1048" s="3"/>
      <c r="B1048" s="3"/>
      <c r="C1048" s="4"/>
      <c r="D1048" s="3"/>
      <c r="E1048" s="3"/>
      <c r="F1048" s="3"/>
    </row>
    <row r="1049" spans="1:6" ht="12">
      <c r="A1049" s="3"/>
      <c r="B1049" s="3"/>
      <c r="C1049" s="4"/>
      <c r="D1049" s="3"/>
      <c r="E1049" s="3"/>
      <c r="F1049" s="3"/>
    </row>
    <row r="1050" spans="1:6" ht="12">
      <c r="A1050" s="3"/>
      <c r="B1050" s="3"/>
      <c r="C1050" s="4"/>
      <c r="D1050" s="3"/>
      <c r="E1050" s="3"/>
      <c r="F1050" s="3"/>
    </row>
    <row r="1051" spans="1:6" ht="12">
      <c r="A1051" s="3"/>
      <c r="B1051" s="3"/>
      <c r="C1051" s="4"/>
      <c r="D1051" s="3"/>
      <c r="E1051" s="3"/>
      <c r="F1051" s="3"/>
    </row>
    <row r="1052" spans="1:6" ht="12">
      <c r="A1052" s="3"/>
      <c r="B1052" s="3"/>
      <c r="C1052" s="4"/>
      <c r="D1052" s="3"/>
      <c r="E1052" s="3"/>
      <c r="F1052" s="3"/>
    </row>
    <row r="1053" spans="1:6" ht="12">
      <c r="A1053" s="3"/>
      <c r="B1053" s="3"/>
      <c r="C1053" s="4"/>
      <c r="D1053" s="3"/>
      <c r="E1053" s="3"/>
      <c r="F1053" s="3"/>
    </row>
    <row r="1054" spans="1:6" ht="12">
      <c r="A1054" s="3"/>
      <c r="B1054" s="3"/>
      <c r="C1054" s="4"/>
      <c r="D1054" s="3"/>
      <c r="E1054" s="3"/>
      <c r="F1054" s="3"/>
    </row>
    <row r="1055" spans="1:6" ht="12">
      <c r="A1055" s="3"/>
      <c r="B1055" s="3"/>
      <c r="C1055" s="4"/>
      <c r="D1055" s="3"/>
      <c r="E1055" s="3"/>
      <c r="F1055" s="3"/>
    </row>
    <row r="1056" spans="1:6" ht="12">
      <c r="A1056" s="3"/>
      <c r="B1056" s="3"/>
      <c r="C1056" s="4"/>
      <c r="D1056" s="3"/>
      <c r="E1056" s="3"/>
      <c r="F1056" s="3"/>
    </row>
    <row r="1057" spans="1:6" ht="12">
      <c r="A1057" s="3"/>
      <c r="B1057" s="3"/>
      <c r="C1057" s="4"/>
      <c r="D1057" s="3"/>
      <c r="E1057" s="3"/>
      <c r="F1057" s="3"/>
    </row>
    <row r="1058" spans="1:6" ht="12">
      <c r="A1058" s="3"/>
      <c r="B1058" s="3"/>
      <c r="C1058" s="4"/>
      <c r="D1058" s="3"/>
      <c r="E1058" s="3"/>
      <c r="F1058" s="3"/>
    </row>
    <row r="1059" spans="1:6" ht="12">
      <c r="A1059" s="3"/>
      <c r="B1059" s="3"/>
      <c r="C1059" s="4"/>
      <c r="D1059" s="3"/>
      <c r="E1059" s="3"/>
      <c r="F1059" s="3"/>
    </row>
    <row r="1060" spans="1:6" ht="12">
      <c r="A1060" s="3"/>
      <c r="B1060" s="3"/>
      <c r="C1060" s="4"/>
      <c r="D1060" s="3"/>
      <c r="E1060" s="3"/>
      <c r="F1060" s="3"/>
    </row>
    <row r="1061" spans="1:6" ht="12">
      <c r="A1061" s="3"/>
      <c r="B1061" s="3"/>
      <c r="C1061" s="4"/>
      <c r="D1061" s="3"/>
      <c r="E1061" s="3"/>
      <c r="F1061" s="3"/>
    </row>
    <row r="1062" spans="1:6" ht="12">
      <c r="A1062" s="3"/>
      <c r="B1062" s="3"/>
      <c r="C1062" s="4"/>
      <c r="D1062" s="3"/>
      <c r="E1062" s="3"/>
      <c r="F1062" s="3"/>
    </row>
    <row r="1063" spans="1:6" ht="12">
      <c r="A1063" s="3"/>
      <c r="B1063" s="3"/>
      <c r="C1063" s="4"/>
      <c r="D1063" s="3"/>
      <c r="E1063" s="3"/>
      <c r="F1063" s="3"/>
    </row>
    <row r="1064" spans="1:6" ht="12">
      <c r="A1064" s="3"/>
      <c r="B1064" s="3"/>
      <c r="C1064" s="4"/>
      <c r="D1064" s="3"/>
      <c r="E1064" s="3"/>
      <c r="F1064" s="3"/>
    </row>
    <row r="1065" spans="1:6" ht="12">
      <c r="A1065" s="3"/>
      <c r="B1065" s="3"/>
      <c r="C1065" s="4"/>
      <c r="D1065" s="3"/>
      <c r="E1065" s="3"/>
      <c r="F1065" s="3"/>
    </row>
    <row r="1066" spans="1:6" ht="12">
      <c r="A1066" s="3"/>
      <c r="B1066" s="3"/>
      <c r="C1066" s="4"/>
      <c r="D1066" s="3"/>
      <c r="E1066" s="3"/>
      <c r="F1066" s="3"/>
    </row>
    <row r="1067" spans="1:6" ht="12">
      <c r="A1067" s="3"/>
      <c r="B1067" s="3"/>
      <c r="C1067" s="4"/>
      <c r="D1067" s="3"/>
      <c r="E1067" s="3"/>
      <c r="F1067" s="3"/>
    </row>
    <row r="1068" spans="1:6" ht="12">
      <c r="A1068" s="3"/>
      <c r="B1068" s="3"/>
      <c r="C1068" s="4"/>
      <c r="D1068" s="3"/>
      <c r="E1068" s="3"/>
      <c r="F1068" s="3"/>
    </row>
    <row r="1069" spans="1:6" ht="12">
      <c r="A1069" s="3"/>
      <c r="B1069" s="3"/>
      <c r="C1069" s="4"/>
      <c r="D1069" s="3"/>
      <c r="E1069" s="3"/>
      <c r="F1069" s="3"/>
    </row>
    <row r="1070" spans="1:6" ht="12">
      <c r="A1070" s="3"/>
      <c r="B1070" s="3"/>
      <c r="C1070" s="4"/>
      <c r="D1070" s="3"/>
      <c r="E1070" s="3"/>
      <c r="F1070" s="3"/>
    </row>
    <row r="1071" spans="1:6" ht="12">
      <c r="A1071" s="3"/>
      <c r="B1071" s="3"/>
      <c r="C1071" s="4"/>
      <c r="D1071" s="3"/>
      <c r="E1071" s="3"/>
      <c r="F1071" s="3"/>
    </row>
    <row r="1072" spans="1:6" ht="12">
      <c r="A1072" s="3"/>
      <c r="B1072" s="3"/>
      <c r="C1072" s="4"/>
      <c r="D1072" s="3"/>
      <c r="E1072" s="3"/>
      <c r="F1072" s="3"/>
    </row>
    <row r="1073" spans="1:6" ht="12">
      <c r="A1073" s="3"/>
      <c r="B1073" s="3"/>
      <c r="C1073" s="4"/>
      <c r="D1073" s="3"/>
      <c r="E1073" s="3"/>
      <c r="F1073" s="3"/>
    </row>
    <row r="1074" spans="1:6" ht="12">
      <c r="A1074" s="3"/>
      <c r="B1074" s="3"/>
      <c r="C1074" s="4"/>
      <c r="D1074" s="3"/>
      <c r="E1074" s="3"/>
      <c r="F1074" s="3"/>
    </row>
    <row r="1075" spans="1:6" ht="12">
      <c r="A1075" s="3"/>
      <c r="B1075" s="3"/>
      <c r="C1075" s="4"/>
      <c r="D1075" s="3"/>
      <c r="E1075" s="3"/>
      <c r="F1075" s="3"/>
    </row>
    <row r="1076" spans="1:6" ht="12">
      <c r="A1076" s="3"/>
      <c r="B1076" s="3"/>
      <c r="C1076" s="4"/>
      <c r="D1076" s="3"/>
      <c r="E1076" s="3"/>
      <c r="F1076" s="3"/>
    </row>
    <row r="1077" spans="1:6" ht="12">
      <c r="A1077" s="3"/>
      <c r="B1077" s="3"/>
      <c r="C1077" s="4"/>
      <c r="D1077" s="3"/>
      <c r="E1077" s="3"/>
      <c r="F1077" s="3"/>
    </row>
    <row r="1078" spans="1:6" ht="12">
      <c r="A1078" s="3"/>
      <c r="B1078" s="3"/>
      <c r="C1078" s="4"/>
      <c r="D1078" s="3"/>
      <c r="E1078" s="3"/>
      <c r="F1078" s="3"/>
    </row>
    <row r="1079" spans="1:6" ht="12">
      <c r="A1079" s="3"/>
      <c r="B1079" s="3"/>
      <c r="C1079" s="4"/>
      <c r="D1079" s="3"/>
      <c r="E1079" s="3"/>
      <c r="F1079" s="3"/>
    </row>
    <row r="1080" spans="1:6" ht="12">
      <c r="A1080" s="3"/>
      <c r="B1080" s="3"/>
      <c r="C1080" s="4"/>
      <c r="D1080" s="3"/>
      <c r="E1080" s="3"/>
      <c r="F1080" s="3"/>
    </row>
    <row r="1081" spans="1:6" ht="12">
      <c r="A1081" s="3"/>
      <c r="B1081" s="3"/>
      <c r="C1081" s="4"/>
      <c r="D1081" s="3"/>
      <c r="E1081" s="3"/>
      <c r="F1081" s="3"/>
    </row>
    <row r="1082" spans="1:6" ht="12">
      <c r="A1082" s="3"/>
      <c r="B1082" s="3"/>
      <c r="C1082" s="4"/>
      <c r="D1082" s="3"/>
      <c r="E1082" s="3"/>
      <c r="F1082" s="3"/>
    </row>
    <row r="1083" spans="1:6" ht="12">
      <c r="A1083" s="3"/>
      <c r="B1083" s="3"/>
      <c r="C1083" s="4"/>
      <c r="D1083" s="3"/>
      <c r="E1083" s="3"/>
      <c r="F1083" s="3"/>
    </row>
    <row r="1084" spans="1:6" ht="12">
      <c r="A1084" s="3"/>
      <c r="B1084" s="3"/>
      <c r="C1084" s="4"/>
      <c r="D1084" s="3"/>
      <c r="E1084" s="3"/>
      <c r="F1084" s="3"/>
    </row>
    <row r="1085" spans="1:6" ht="12">
      <c r="A1085" s="3"/>
      <c r="B1085" s="3"/>
      <c r="C1085" s="4"/>
      <c r="D1085" s="3"/>
      <c r="E1085" s="3"/>
      <c r="F1085" s="3"/>
    </row>
    <row r="1086" spans="1:6" ht="12">
      <c r="A1086" s="3"/>
      <c r="B1086" s="3"/>
      <c r="C1086" s="4"/>
      <c r="D1086" s="3"/>
      <c r="E1086" s="3"/>
      <c r="F1086" s="3"/>
    </row>
    <row r="1087" spans="1:6" ht="12">
      <c r="A1087" s="3"/>
      <c r="B1087" s="3"/>
      <c r="C1087" s="4"/>
      <c r="D1087" s="3"/>
      <c r="E1087" s="3"/>
      <c r="F1087" s="3"/>
    </row>
    <row r="1088" spans="1:6" ht="12">
      <c r="A1088" s="3"/>
      <c r="B1088" s="3"/>
      <c r="C1088" s="4"/>
      <c r="D1088" s="3"/>
      <c r="E1088" s="3"/>
      <c r="F1088" s="3"/>
    </row>
    <row r="1089" spans="1:6" ht="12">
      <c r="A1089" s="3"/>
      <c r="B1089" s="3"/>
      <c r="C1089" s="4"/>
      <c r="D1089" s="3"/>
      <c r="E1089" s="3"/>
      <c r="F1089" s="3"/>
    </row>
    <row r="1090" spans="1:6" ht="12">
      <c r="A1090" s="3"/>
      <c r="B1090" s="3"/>
      <c r="C1090" s="4"/>
      <c r="D1090" s="3"/>
      <c r="E1090" s="3"/>
      <c r="F1090" s="3"/>
    </row>
    <row r="1091" spans="1:6" ht="12">
      <c r="A1091" s="3"/>
      <c r="B1091" s="3"/>
      <c r="C1091" s="4"/>
      <c r="D1091" s="3"/>
      <c r="E1091" s="3"/>
      <c r="F1091" s="3"/>
    </row>
    <row r="1092" spans="1:6" ht="12">
      <c r="A1092" s="3"/>
      <c r="B1092" s="3"/>
      <c r="C1092" s="4"/>
      <c r="D1092" s="3"/>
      <c r="E1092" s="3"/>
      <c r="F1092" s="3"/>
    </row>
    <row r="1093" spans="1:6" ht="12">
      <c r="A1093" s="3"/>
      <c r="B1093" s="3"/>
      <c r="C1093" s="4"/>
      <c r="D1093" s="3"/>
      <c r="E1093" s="3"/>
      <c r="F1093" s="3"/>
    </row>
    <row r="1094" spans="1:6" ht="12">
      <c r="A1094" s="3"/>
      <c r="B1094" s="3"/>
      <c r="C1094" s="4"/>
      <c r="D1094" s="3"/>
      <c r="E1094" s="3"/>
      <c r="F1094" s="3"/>
    </row>
    <row r="1095" spans="1:6" ht="12">
      <c r="A1095" s="3"/>
      <c r="B1095" s="3"/>
      <c r="C1095" s="4"/>
      <c r="D1095" s="3"/>
      <c r="E1095" s="3"/>
      <c r="F1095" s="3"/>
    </row>
    <row r="1096" spans="1:6" ht="12">
      <c r="A1096" s="3"/>
      <c r="B1096" s="3"/>
      <c r="C1096" s="4"/>
      <c r="D1096" s="3"/>
      <c r="E1096" s="3"/>
      <c r="F1096" s="3"/>
    </row>
    <row r="1097" spans="1:6" ht="12">
      <c r="A1097" s="3"/>
      <c r="B1097" s="3"/>
      <c r="C1097" s="4"/>
      <c r="D1097" s="3"/>
      <c r="E1097" s="3"/>
      <c r="F1097" s="3"/>
    </row>
    <row r="1098" spans="1:6" ht="12">
      <c r="A1098" s="3"/>
      <c r="B1098" s="3"/>
      <c r="C1098" s="4"/>
      <c r="D1098" s="3"/>
      <c r="E1098" s="3"/>
      <c r="F1098" s="3"/>
    </row>
    <row r="1099" spans="1:6" ht="12">
      <c r="A1099" s="3"/>
      <c r="B1099" s="3"/>
      <c r="C1099" s="4"/>
      <c r="D1099" s="3"/>
      <c r="E1099" s="3"/>
      <c r="F1099" s="3"/>
    </row>
    <row r="1100" spans="1:6" ht="12">
      <c r="A1100" s="3"/>
      <c r="B1100" s="3"/>
      <c r="C1100" s="4"/>
      <c r="D1100" s="3"/>
      <c r="E1100" s="3"/>
      <c r="F1100" s="3"/>
    </row>
    <row r="1101" spans="1:6" ht="12">
      <c r="A1101" s="3"/>
      <c r="B1101" s="3"/>
      <c r="C1101" s="4"/>
      <c r="D1101" s="3"/>
      <c r="E1101" s="3"/>
      <c r="F1101" s="3"/>
    </row>
    <row r="1102" spans="1:6" ht="12">
      <c r="A1102" s="3"/>
      <c r="B1102" s="3"/>
      <c r="C1102" s="4"/>
      <c r="D1102" s="3"/>
      <c r="E1102" s="3"/>
      <c r="F1102" s="3"/>
    </row>
    <row r="1103" spans="1:6" ht="12">
      <c r="A1103" s="3"/>
      <c r="B1103" s="3"/>
      <c r="C1103" s="4"/>
      <c r="D1103" s="3"/>
      <c r="E1103" s="3"/>
      <c r="F1103" s="3"/>
    </row>
    <row r="1104" spans="1:6" ht="12">
      <c r="A1104" s="3"/>
      <c r="B1104" s="3"/>
      <c r="C1104" s="4"/>
      <c r="D1104" s="3"/>
      <c r="E1104" s="3"/>
      <c r="F1104" s="3"/>
    </row>
    <row r="1105" spans="1:6" ht="12">
      <c r="A1105" s="3"/>
      <c r="B1105" s="3"/>
      <c r="C1105" s="4"/>
      <c r="D1105" s="3"/>
      <c r="E1105" s="3"/>
      <c r="F1105" s="3"/>
    </row>
    <row r="1106" spans="1:6" ht="12">
      <c r="A1106" s="3"/>
      <c r="B1106" s="3"/>
      <c r="C1106" s="4"/>
      <c r="D1106" s="3"/>
      <c r="E1106" s="3"/>
      <c r="F1106" s="3"/>
    </row>
    <row r="1107" spans="1:6" ht="12">
      <c r="A1107" s="3"/>
      <c r="B1107" s="3"/>
      <c r="C1107" s="4"/>
      <c r="D1107" s="3"/>
      <c r="E1107" s="3"/>
      <c r="F1107" s="3"/>
    </row>
    <row r="1108" spans="1:6" ht="12">
      <c r="A1108" s="3"/>
      <c r="B1108" s="3"/>
      <c r="C1108" s="4"/>
      <c r="D1108" s="3"/>
      <c r="E1108" s="3"/>
      <c r="F1108" s="3"/>
    </row>
    <row r="1109" spans="1:6" ht="12">
      <c r="A1109" s="3"/>
      <c r="B1109" s="3"/>
      <c r="C1109" s="4"/>
      <c r="D1109" s="3"/>
      <c r="E1109" s="3"/>
      <c r="F1109" s="3"/>
    </row>
    <row r="1110" spans="1:6" ht="12">
      <c r="A1110" s="3"/>
      <c r="B1110" s="3"/>
      <c r="C1110" s="4"/>
      <c r="D1110" s="3"/>
      <c r="E1110" s="3"/>
      <c r="F1110" s="3"/>
    </row>
    <row r="1111" spans="1:6" ht="12">
      <c r="A1111" s="3"/>
      <c r="B1111" s="3"/>
      <c r="C1111" s="4"/>
      <c r="D1111" s="3"/>
      <c r="E1111" s="3"/>
      <c r="F1111" s="3"/>
    </row>
    <row r="1112" spans="1:6" ht="12">
      <c r="A1112" s="3"/>
      <c r="B1112" s="3"/>
      <c r="C1112" s="4"/>
      <c r="D1112" s="3"/>
      <c r="E1112" s="3"/>
      <c r="F1112" s="3"/>
    </row>
    <row r="1113" spans="1:6" ht="12">
      <c r="A1113" s="3"/>
      <c r="B1113" s="3"/>
      <c r="C1113" s="4"/>
      <c r="D1113" s="3"/>
      <c r="E1113" s="3"/>
      <c r="F1113" s="3"/>
    </row>
    <row r="1114" spans="1:6" ht="12">
      <c r="A1114" s="3"/>
      <c r="B1114" s="3"/>
      <c r="C1114" s="4"/>
      <c r="D1114" s="3"/>
      <c r="E1114" s="3"/>
      <c r="F1114" s="3"/>
    </row>
    <row r="1115" spans="1:6" ht="12">
      <c r="A1115" s="3"/>
      <c r="B1115" s="3"/>
      <c r="C1115" s="4"/>
      <c r="D1115" s="3"/>
      <c r="E1115" s="3"/>
      <c r="F1115" s="3"/>
    </row>
    <row r="1116" spans="1:6" ht="12">
      <c r="A1116" s="3"/>
      <c r="B1116" s="3"/>
      <c r="C1116" s="4"/>
      <c r="D1116" s="3"/>
      <c r="E1116" s="3"/>
      <c r="F1116" s="3"/>
    </row>
    <row r="1117" spans="1:6" ht="12">
      <c r="A1117" s="3"/>
      <c r="B1117" s="3"/>
      <c r="C1117" s="4"/>
      <c r="D1117" s="3"/>
      <c r="E1117" s="3"/>
      <c r="F1117" s="3"/>
    </row>
    <row r="1118" spans="1:6" ht="12">
      <c r="A1118" s="3"/>
      <c r="B1118" s="3"/>
      <c r="C1118" s="4"/>
      <c r="D1118" s="3"/>
      <c r="E1118" s="3"/>
      <c r="F1118" s="3"/>
    </row>
    <row r="1119" spans="1:6" ht="12">
      <c r="A1119" s="3"/>
      <c r="B1119" s="3"/>
      <c r="C1119" s="4"/>
      <c r="D1119" s="3"/>
      <c r="E1119" s="3"/>
      <c r="F1119" s="3"/>
    </row>
    <row r="1120" spans="1:6" ht="12">
      <c r="A1120" s="3"/>
      <c r="B1120" s="3"/>
      <c r="C1120" s="4"/>
      <c r="D1120" s="3"/>
      <c r="E1120" s="3"/>
      <c r="F1120" s="3"/>
    </row>
    <row r="1121" spans="1:6" ht="12">
      <c r="A1121" s="3"/>
      <c r="B1121" s="3"/>
      <c r="C1121" s="4"/>
      <c r="D1121" s="3"/>
      <c r="E1121" s="3"/>
      <c r="F1121" s="3"/>
    </row>
    <row r="1122" spans="1:6" ht="12">
      <c r="A1122" s="3"/>
      <c r="B1122" s="3"/>
      <c r="C1122" s="4"/>
      <c r="D1122" s="3"/>
      <c r="E1122" s="3"/>
      <c r="F1122" s="3"/>
    </row>
    <row r="1123" spans="1:6" ht="12">
      <c r="A1123" s="3"/>
      <c r="B1123" s="3"/>
      <c r="C1123" s="4"/>
      <c r="D1123" s="3"/>
      <c r="E1123" s="3"/>
      <c r="F1123" s="3"/>
    </row>
    <row r="1124" spans="1:6" ht="12">
      <c r="A1124" s="3"/>
      <c r="B1124" s="3"/>
      <c r="C1124" s="4"/>
      <c r="D1124" s="3"/>
      <c r="E1124" s="3"/>
      <c r="F1124" s="3"/>
    </row>
    <row r="1125" spans="1:6" ht="12">
      <c r="A1125" s="3"/>
      <c r="B1125" s="3"/>
      <c r="C1125" s="4"/>
      <c r="D1125" s="3"/>
      <c r="E1125" s="3"/>
      <c r="F1125" s="3"/>
    </row>
    <row r="1126" spans="1:6" ht="12">
      <c r="A1126" s="3"/>
      <c r="B1126" s="3"/>
      <c r="C1126" s="4"/>
      <c r="D1126" s="3"/>
      <c r="E1126" s="3"/>
      <c r="F1126" s="3"/>
    </row>
    <row r="1127" spans="1:6" ht="12">
      <c r="A1127" s="3"/>
      <c r="B1127" s="3"/>
      <c r="C1127" s="4"/>
      <c r="D1127" s="3"/>
      <c r="E1127" s="3"/>
      <c r="F1127" s="3"/>
    </row>
    <row r="1128" spans="1:6" ht="12">
      <c r="A1128" s="3"/>
      <c r="B1128" s="3"/>
      <c r="C1128" s="4"/>
      <c r="D1128" s="3"/>
      <c r="E1128" s="3"/>
      <c r="F1128" s="3"/>
    </row>
    <row r="1129" spans="1:6" ht="12">
      <c r="A1129" s="3"/>
      <c r="B1129" s="3"/>
      <c r="C1129" s="4"/>
      <c r="D1129" s="3"/>
      <c r="E1129" s="3"/>
      <c r="F1129" s="3"/>
    </row>
    <row r="1130" spans="1:6" ht="12">
      <c r="A1130" s="3"/>
      <c r="B1130" s="3"/>
      <c r="C1130" s="4"/>
      <c r="D1130" s="3"/>
      <c r="E1130" s="3"/>
      <c r="F1130" s="3"/>
    </row>
    <row r="1131" spans="1:6" ht="12">
      <c r="A1131" s="3"/>
      <c r="B1131" s="3"/>
      <c r="C1131" s="4"/>
      <c r="D1131" s="3"/>
      <c r="E1131" s="3"/>
      <c r="F1131" s="3"/>
    </row>
    <row r="1132" spans="1:6" ht="12">
      <c r="A1132" s="3"/>
      <c r="B1132" s="3"/>
      <c r="C1132" s="4"/>
      <c r="D1132" s="3"/>
      <c r="E1132" s="3"/>
      <c r="F1132" s="3"/>
    </row>
    <row r="1133" spans="1:6" ht="12">
      <c r="A1133" s="3"/>
      <c r="B1133" s="3"/>
      <c r="C1133" s="4"/>
      <c r="D1133" s="3"/>
      <c r="E1133" s="3"/>
      <c r="F1133" s="3"/>
    </row>
    <row r="1134" spans="1:6" ht="12">
      <c r="A1134" s="3"/>
      <c r="B1134" s="3"/>
      <c r="C1134" s="4"/>
      <c r="D1134" s="3"/>
      <c r="E1134" s="3"/>
      <c r="F1134" s="3"/>
    </row>
    <row r="1135" spans="1:6" ht="12">
      <c r="A1135" s="3"/>
      <c r="B1135" s="3"/>
      <c r="C1135" s="4"/>
      <c r="D1135" s="3"/>
      <c r="E1135" s="3"/>
      <c r="F1135" s="3"/>
    </row>
    <row r="1136" spans="1:6" ht="12">
      <c r="A1136" s="3"/>
      <c r="B1136" s="3"/>
      <c r="C1136" s="4"/>
      <c r="D1136" s="3"/>
      <c r="E1136" s="3"/>
      <c r="F1136" s="3"/>
    </row>
    <row r="1137" spans="1:6" ht="12">
      <c r="A1137" s="3"/>
      <c r="B1137" s="3"/>
      <c r="C1137" s="4"/>
      <c r="D1137" s="3"/>
      <c r="E1137" s="3"/>
      <c r="F1137" s="3"/>
    </row>
    <row r="1138" spans="1:6" ht="12">
      <c r="A1138" s="3"/>
      <c r="B1138" s="3"/>
      <c r="C1138" s="4"/>
      <c r="D1138" s="3"/>
      <c r="E1138" s="3"/>
      <c r="F1138" s="3"/>
    </row>
    <row r="1139" spans="1:6" ht="12">
      <c r="A1139" s="3"/>
      <c r="B1139" s="3"/>
      <c r="C1139" s="4"/>
      <c r="D1139" s="3"/>
      <c r="E1139" s="3"/>
      <c r="F1139" s="3"/>
    </row>
    <row r="1140" spans="1:6" ht="12">
      <c r="A1140" s="3"/>
      <c r="B1140" s="3"/>
      <c r="C1140" s="4"/>
      <c r="D1140" s="3"/>
      <c r="E1140" s="3"/>
      <c r="F1140" s="3"/>
    </row>
    <row r="1141" spans="1:6" ht="12">
      <c r="A1141" s="3"/>
      <c r="B1141" s="3"/>
      <c r="C1141" s="4"/>
      <c r="D1141" s="3"/>
      <c r="E1141" s="3"/>
      <c r="F1141" s="3"/>
    </row>
    <row r="1142" spans="1:6" ht="12">
      <c r="A1142" s="3"/>
      <c r="B1142" s="3"/>
      <c r="C1142" s="4"/>
      <c r="D1142" s="3"/>
      <c r="E1142" s="3"/>
      <c r="F1142" s="3"/>
    </row>
    <row r="1143" spans="1:6" ht="12">
      <c r="A1143" s="3"/>
      <c r="B1143" s="3"/>
      <c r="C1143" s="4"/>
      <c r="D1143" s="3"/>
      <c r="E1143" s="3"/>
      <c r="F1143" s="3"/>
    </row>
    <row r="1144" spans="1:6" ht="12">
      <c r="A1144" s="3"/>
      <c r="B1144" s="3"/>
      <c r="C1144" s="4"/>
      <c r="D1144" s="3"/>
      <c r="E1144" s="3"/>
      <c r="F1144" s="3"/>
    </row>
    <row r="1145" spans="1:6" ht="12">
      <c r="A1145" s="3"/>
      <c r="B1145" s="3"/>
      <c r="C1145" s="4"/>
      <c r="D1145" s="3"/>
      <c r="E1145" s="3"/>
      <c r="F1145" s="3"/>
    </row>
    <row r="1146" spans="1:6" ht="12">
      <c r="A1146" s="3"/>
      <c r="B1146" s="3"/>
      <c r="C1146" s="4"/>
      <c r="D1146" s="3"/>
      <c r="E1146" s="3"/>
      <c r="F1146" s="3"/>
    </row>
    <row r="1147" spans="1:6" ht="12">
      <c r="A1147" s="3"/>
      <c r="B1147" s="3"/>
      <c r="C1147" s="4"/>
      <c r="D1147" s="3"/>
      <c r="E1147" s="3"/>
      <c r="F1147" s="3"/>
    </row>
    <row r="1148" spans="1:6" ht="12">
      <c r="A1148" s="3"/>
      <c r="B1148" s="3"/>
      <c r="C1148" s="4"/>
      <c r="D1148" s="3"/>
      <c r="E1148" s="3"/>
      <c r="F1148" s="3"/>
    </row>
    <row r="1149" spans="1:6" ht="12">
      <c r="A1149" s="3"/>
      <c r="B1149" s="3"/>
      <c r="C1149" s="4"/>
      <c r="D1149" s="3"/>
      <c r="E1149" s="3"/>
      <c r="F1149" s="3"/>
    </row>
    <row r="1150" spans="1:6" ht="12">
      <c r="A1150" s="3"/>
      <c r="B1150" s="3"/>
      <c r="C1150" s="4"/>
      <c r="D1150" s="3"/>
      <c r="E1150" s="3"/>
      <c r="F1150" s="3"/>
    </row>
    <row r="1151" spans="1:6" ht="12">
      <c r="A1151" s="3"/>
      <c r="B1151" s="3"/>
      <c r="C1151" s="4"/>
      <c r="D1151" s="3"/>
      <c r="E1151" s="3"/>
      <c r="F1151" s="3"/>
    </row>
  </sheetData>
  <sheetProtection sheet="1" formatCells="0" formatColumns="0" formatRows="0" selectLockedCells="1"/>
  <mergeCells count="16">
    <mergeCell ref="A5:I5"/>
    <mergeCell ref="C2:I2"/>
    <mergeCell ref="B3:I3"/>
    <mergeCell ref="A4:I4"/>
    <mergeCell ref="A6:I6"/>
    <mergeCell ref="A8:I8"/>
    <mergeCell ref="A10:I10"/>
    <mergeCell ref="A12:I12"/>
    <mergeCell ref="A14:I14"/>
    <mergeCell ref="A18:I18"/>
    <mergeCell ref="A2:B2"/>
    <mergeCell ref="A15:I15"/>
    <mergeCell ref="A13:I13"/>
    <mergeCell ref="A11:I11"/>
    <mergeCell ref="A9:I9"/>
    <mergeCell ref="A16:I16"/>
  </mergeCells>
  <printOptions horizontalCentered="1"/>
  <pageMargins left="0" right="0" top="0" bottom="0" header="0" footer="0"/>
  <pageSetup fitToWidth="0" fitToHeight="1" horizontalDpi="600" verticalDpi="600" orientation="landscape" paperSize="9" scale="63" r:id="rId2"/>
  <headerFooter>
    <oddFooter>&amp;CPage &amp;P de &amp;N</oddFooter>
  </headerFooter>
  <drawing r:id="rId1"/>
</worksheet>
</file>

<file path=xl/worksheets/sheet2.xml><?xml version="1.0" encoding="utf-8"?>
<worksheet xmlns="http://schemas.openxmlformats.org/spreadsheetml/2006/main" xmlns:r="http://schemas.openxmlformats.org/officeDocument/2006/relationships">
  <dimension ref="A1:X1147"/>
  <sheetViews>
    <sheetView zoomScale="119" zoomScaleNormal="119" zoomScaleSheetLayoutView="70" zoomScalePageLayoutView="0" workbookViewId="0" topLeftCell="N9">
      <selection activeCell="P12" sqref="P12"/>
    </sheetView>
  </sheetViews>
  <sheetFormatPr defaultColWidth="11.421875" defaultRowHeight="15"/>
  <cols>
    <col min="1" max="1" width="20.421875" style="82" customWidth="1"/>
    <col min="2" max="2" width="25.421875" style="82" customWidth="1"/>
    <col min="3" max="3" width="21.57421875" style="82" customWidth="1"/>
    <col min="4" max="4" width="18.57421875" style="2" customWidth="1"/>
    <col min="5" max="5" width="18.57421875" style="82" customWidth="1"/>
    <col min="6" max="6" width="28.140625" style="82" customWidth="1"/>
    <col min="7" max="7" width="18.57421875" style="1" customWidth="1"/>
    <col min="8" max="8" width="14.140625" style="1" bestFit="1" customWidth="1"/>
    <col min="9" max="9" width="18.8515625" style="1" customWidth="1"/>
    <col min="10" max="10" width="11.421875" style="1" customWidth="1"/>
    <col min="11" max="11" width="7.57421875" style="1" customWidth="1"/>
    <col min="12" max="13" width="11.421875" style="1" customWidth="1"/>
    <col min="14" max="14" width="37.140625" style="1" customWidth="1"/>
    <col min="15" max="15" width="24.8515625" style="1" customWidth="1"/>
    <col min="16" max="16" width="47.8515625" style="1" customWidth="1"/>
    <col min="17" max="17" width="15.7109375" style="1" customWidth="1"/>
    <col min="18" max="16384" width="11.421875" style="1" customWidth="1"/>
  </cols>
  <sheetData>
    <row r="1" spans="1:23" ht="24" customHeight="1">
      <c r="A1" s="125" t="str">
        <f>NOTICE!A1</f>
        <v>MAJ 09/08/2023</v>
      </c>
      <c r="B1" s="126"/>
      <c r="C1" s="127"/>
      <c r="D1" s="111"/>
      <c r="E1" s="105"/>
      <c r="F1" s="226" t="s">
        <v>21</v>
      </c>
      <c r="G1" s="226"/>
      <c r="H1" s="217"/>
      <c r="I1" s="217"/>
      <c r="J1" s="217"/>
      <c r="K1" s="105"/>
      <c r="L1" s="105"/>
      <c r="M1" s="125"/>
      <c r="N1" s="127"/>
      <c r="O1" s="111"/>
      <c r="P1" s="105"/>
      <c r="Q1" s="226" t="s">
        <v>21</v>
      </c>
      <c r="R1" s="226"/>
      <c r="S1" s="217"/>
      <c r="T1" s="217"/>
      <c r="U1" s="217"/>
      <c r="V1" s="105"/>
      <c r="W1" s="105"/>
    </row>
    <row r="2" spans="1:24" ht="60.75" customHeight="1" thickBot="1">
      <c r="A2" s="207" t="s">
        <v>22</v>
      </c>
      <c r="B2" s="207"/>
      <c r="C2" s="207"/>
      <c r="D2" s="128"/>
      <c r="E2" s="128"/>
      <c r="F2" s="128"/>
      <c r="G2" s="128"/>
      <c r="H2" s="128"/>
      <c r="I2" s="128"/>
      <c r="J2" s="128"/>
      <c r="K2" s="105"/>
      <c r="L2" s="105"/>
      <c r="M2" s="207" t="s">
        <v>22</v>
      </c>
      <c r="N2" s="207"/>
      <c r="O2" s="207"/>
      <c r="P2" s="145"/>
      <c r="Q2" s="145"/>
      <c r="R2" s="145"/>
      <c r="S2" s="145"/>
      <c r="T2" s="145"/>
      <c r="U2" s="145"/>
      <c r="V2" s="109"/>
      <c r="W2" s="109"/>
      <c r="X2" s="146"/>
    </row>
    <row r="3" spans="1:24" ht="117.75" customHeight="1">
      <c r="A3" s="109"/>
      <c r="B3" s="109"/>
      <c r="C3" s="233" t="s">
        <v>116</v>
      </c>
      <c r="D3" s="234"/>
      <c r="E3" s="234"/>
      <c r="F3" s="234"/>
      <c r="G3" s="234"/>
      <c r="H3" s="234"/>
      <c r="I3" s="234"/>
      <c r="J3" s="234"/>
      <c r="K3" s="234"/>
      <c r="L3" s="235"/>
      <c r="M3" s="109"/>
      <c r="N3" s="220" t="s">
        <v>118</v>
      </c>
      <c r="O3" s="221"/>
      <c r="P3" s="221"/>
      <c r="Q3" s="221"/>
      <c r="R3" s="221"/>
      <c r="S3" s="221"/>
      <c r="T3" s="221"/>
      <c r="U3" s="222"/>
      <c r="V3" s="147"/>
      <c r="W3" s="147"/>
      <c r="X3" s="146"/>
    </row>
    <row r="4" spans="1:24" ht="9" customHeight="1" thickBot="1">
      <c r="A4" s="109"/>
      <c r="B4" s="109"/>
      <c r="C4" s="236"/>
      <c r="D4" s="237"/>
      <c r="E4" s="237"/>
      <c r="F4" s="237"/>
      <c r="G4" s="237"/>
      <c r="H4" s="237"/>
      <c r="I4" s="237"/>
      <c r="J4" s="237"/>
      <c r="K4" s="237"/>
      <c r="L4" s="238"/>
      <c r="M4" s="109"/>
      <c r="N4" s="223"/>
      <c r="O4" s="224"/>
      <c r="P4" s="224"/>
      <c r="Q4" s="224"/>
      <c r="R4" s="224"/>
      <c r="S4" s="224"/>
      <c r="T4" s="224"/>
      <c r="U4" s="225"/>
      <c r="V4" s="147"/>
      <c r="W4" s="147"/>
      <c r="X4" s="146"/>
    </row>
    <row r="5" spans="1:24" ht="26.25" customHeight="1">
      <c r="A5" s="105"/>
      <c r="B5" s="232" t="s">
        <v>100</v>
      </c>
      <c r="C5" s="232"/>
      <c r="D5" s="232"/>
      <c r="E5" s="232"/>
      <c r="F5" s="232"/>
      <c r="G5" s="232"/>
      <c r="H5" s="232"/>
      <c r="I5" s="232"/>
      <c r="J5" s="232"/>
      <c r="K5" s="232"/>
      <c r="L5" s="232"/>
      <c r="M5" s="130"/>
      <c r="N5" s="140"/>
      <c r="O5" s="139"/>
      <c r="P5" s="139"/>
      <c r="Q5" s="139"/>
      <c r="R5" s="139"/>
      <c r="S5" s="139"/>
      <c r="T5" s="139"/>
      <c r="U5" s="139"/>
      <c r="V5" s="139"/>
      <c r="W5" s="146"/>
      <c r="X5" s="146"/>
    </row>
    <row r="6" spans="1:24" ht="36" customHeight="1">
      <c r="A6" s="231" t="s">
        <v>117</v>
      </c>
      <c r="B6" s="231"/>
      <c r="C6" s="231"/>
      <c r="D6" s="231"/>
      <c r="E6" s="231"/>
      <c r="F6" s="231"/>
      <c r="G6" s="231"/>
      <c r="H6" s="231"/>
      <c r="I6" s="231"/>
      <c r="J6" s="231"/>
      <c r="K6" s="231"/>
      <c r="L6" s="231"/>
      <c r="M6" s="136"/>
      <c r="N6" s="141"/>
      <c r="O6" s="139"/>
      <c r="P6" s="139"/>
      <c r="Q6" s="139"/>
      <c r="R6" s="139"/>
      <c r="S6" s="139"/>
      <c r="T6" s="139"/>
      <c r="U6" s="139"/>
      <c r="V6" s="139"/>
      <c r="W6" s="146"/>
      <c r="X6" s="146"/>
    </row>
    <row r="7" spans="1:24" ht="13.5" thickBot="1">
      <c r="A7" s="105"/>
      <c r="B7" s="218"/>
      <c r="C7" s="218"/>
      <c r="D7" s="218"/>
      <c r="E7" s="218"/>
      <c r="F7" s="218"/>
      <c r="G7" s="218"/>
      <c r="H7" s="218"/>
      <c r="I7" s="218"/>
      <c r="J7" s="218"/>
      <c r="K7" s="105"/>
      <c r="L7" s="105"/>
      <c r="M7" s="105"/>
      <c r="N7" s="139"/>
      <c r="O7" s="139"/>
      <c r="P7" s="139"/>
      <c r="Q7" s="139"/>
      <c r="R7" s="139"/>
      <c r="S7" s="139"/>
      <c r="T7" s="139"/>
      <c r="U7" s="139"/>
      <c r="V7" s="139"/>
      <c r="W7" s="146"/>
      <c r="X7" s="146"/>
    </row>
    <row r="8" spans="1:22" ht="27.75" customHeight="1" thickBot="1">
      <c r="A8" s="105"/>
      <c r="B8" s="106"/>
      <c r="C8" s="106"/>
      <c r="D8" s="12" t="s">
        <v>5</v>
      </c>
      <c r="E8" s="13" t="s">
        <v>4</v>
      </c>
      <c r="F8" s="13" t="s">
        <v>2</v>
      </c>
      <c r="G8" s="14" t="s">
        <v>0</v>
      </c>
      <c r="H8" s="134"/>
      <c r="I8" s="19" t="s">
        <v>152</v>
      </c>
      <c r="J8" s="20" t="s">
        <v>4</v>
      </c>
      <c r="K8" s="20" t="s">
        <v>2</v>
      </c>
      <c r="L8" s="21" t="s">
        <v>0</v>
      </c>
      <c r="M8" s="105"/>
      <c r="N8" s="129"/>
      <c r="O8" s="129"/>
      <c r="P8" s="129"/>
      <c r="Q8" s="129"/>
      <c r="R8" s="129"/>
      <c r="S8" s="129"/>
      <c r="T8" s="129"/>
      <c r="U8" s="129"/>
      <c r="V8" s="129"/>
    </row>
    <row r="9" spans="1:22" ht="20.25" customHeight="1" thickBot="1">
      <c r="A9" s="105"/>
      <c r="B9" s="131"/>
      <c r="C9" s="132" t="s">
        <v>17</v>
      </c>
      <c r="D9" s="15">
        <f>SUM(G12:G1000)</f>
        <v>0</v>
      </c>
      <c r="E9" s="15">
        <f>INT(D9/360)</f>
        <v>0</v>
      </c>
      <c r="F9" s="15">
        <f>INT((D9/30)-(E9*12))</f>
        <v>0</v>
      </c>
      <c r="G9" s="16">
        <f>(D9)-((E9*360)+(F9*30))</f>
        <v>0</v>
      </c>
      <c r="H9" s="135"/>
      <c r="I9" s="22">
        <f>D9</f>
        <v>0</v>
      </c>
      <c r="J9" s="22">
        <f>INT(I9/360)</f>
        <v>0</v>
      </c>
      <c r="K9" s="22">
        <f>INT((I9/30)-J9*12)</f>
        <v>0</v>
      </c>
      <c r="L9" s="23">
        <f>I9-((J9*360)+K9*30)</f>
        <v>0</v>
      </c>
      <c r="M9" s="105"/>
      <c r="N9" s="183"/>
      <c r="O9" s="183"/>
      <c r="P9" s="183"/>
      <c r="Q9" s="183"/>
      <c r="R9" s="183"/>
      <c r="S9" s="183"/>
      <c r="T9" s="183"/>
      <c r="U9" s="183"/>
      <c r="V9" s="129"/>
    </row>
    <row r="10" spans="1:22" ht="12.75" thickBot="1">
      <c r="A10" s="105"/>
      <c r="B10" s="219"/>
      <c r="C10" s="219"/>
      <c r="D10" s="133"/>
      <c r="E10" s="106"/>
      <c r="F10" s="106"/>
      <c r="G10" s="106"/>
      <c r="H10" s="98"/>
      <c r="I10" s="106"/>
      <c r="J10" s="106"/>
      <c r="K10" s="106"/>
      <c r="L10" s="106"/>
      <c r="M10" s="105"/>
      <c r="N10" s="184"/>
      <c r="O10" s="183"/>
      <c r="P10" s="183"/>
      <c r="Q10" s="214" t="s">
        <v>81</v>
      </c>
      <c r="R10" s="215"/>
      <c r="S10" s="215"/>
      <c r="T10" s="215"/>
      <c r="U10" s="216"/>
      <c r="V10" s="105"/>
    </row>
    <row r="11" spans="1:22" s="3" customFormat="1" ht="75" customHeight="1" thickBot="1">
      <c r="A11" s="71" t="s">
        <v>73</v>
      </c>
      <c r="B11" s="51" t="s">
        <v>6</v>
      </c>
      <c r="C11" s="51" t="s">
        <v>7</v>
      </c>
      <c r="D11" s="51" t="s">
        <v>3</v>
      </c>
      <c r="E11" s="20" t="s">
        <v>18</v>
      </c>
      <c r="F11" s="20" t="s">
        <v>77</v>
      </c>
      <c r="G11" s="21" t="s">
        <v>1</v>
      </c>
      <c r="H11" s="99"/>
      <c r="I11" s="19" t="s">
        <v>37</v>
      </c>
      <c r="J11" s="20" t="s">
        <v>4</v>
      </c>
      <c r="K11" s="20" t="s">
        <v>2</v>
      </c>
      <c r="L11" s="21" t="s">
        <v>0</v>
      </c>
      <c r="M11" s="137"/>
      <c r="N11" s="193" t="s">
        <v>82</v>
      </c>
      <c r="O11" s="193" t="s">
        <v>83</v>
      </c>
      <c r="P11" s="194" t="s">
        <v>84</v>
      </c>
      <c r="Q11" s="200" t="s">
        <v>85</v>
      </c>
      <c r="R11" s="201" t="s">
        <v>86</v>
      </c>
      <c r="S11" s="202" t="s">
        <v>87</v>
      </c>
      <c r="T11" s="202" t="s">
        <v>88</v>
      </c>
      <c r="U11" s="203" t="s">
        <v>89</v>
      </c>
      <c r="V11" s="137"/>
    </row>
    <row r="12" spans="1:22" ht="42" customHeight="1" thickBot="1">
      <c r="A12" s="66"/>
      <c r="B12" s="17"/>
      <c r="C12" s="17"/>
      <c r="D12" s="69">
        <f aca="true" t="shared" si="0" ref="D12:D63">IF(B12="","",DAYS360(B12,C12+1))</f>
      </c>
      <c r="E12" s="18"/>
      <c r="F12" s="84"/>
      <c r="G12" s="70">
        <f aca="true" t="shared" si="1" ref="G12:G63">IF(D12="","",IF(F12&gt;=E12,D12*(E12/E12),D12*(F12/E12)))</f>
      </c>
      <c r="H12" s="100"/>
      <c r="I12" s="22">
        <f>(J12*360)+(K12*30)+L12</f>
        <v>0</v>
      </c>
      <c r="J12" s="150"/>
      <c r="K12" s="150"/>
      <c r="L12" s="151"/>
      <c r="M12" s="105"/>
      <c r="N12" s="195" t="s">
        <v>119</v>
      </c>
      <c r="O12" s="195" t="s">
        <v>90</v>
      </c>
      <c r="P12" s="196" t="s">
        <v>163</v>
      </c>
      <c r="Q12" s="185">
        <f>IF($I$9+I12&gt;=6840,O12,"")</f>
      </c>
      <c r="R12" s="186">
        <f>IF($Q12="11e échelon",($I$9+I12)-6840,"")</f>
      </c>
      <c r="S12" s="187">
        <f aca="true" t="shared" si="2" ref="S12:S22">IF(R12="","",INT(R12/360))</f>
      </c>
      <c r="T12" s="187">
        <f aca="true" t="shared" si="3" ref="T12:T20">IF(R12="","",INT((R12/30)-(S12*12)))</f>
      </c>
      <c r="U12" s="188">
        <f aca="true" t="shared" si="4" ref="U12:U20">IF(R12="","",(R12-((S12*360)+(T12*30))))</f>
      </c>
      <c r="V12" s="105"/>
    </row>
    <row r="13" spans="1:22" ht="42" customHeight="1" thickBot="1">
      <c r="A13" s="17"/>
      <c r="B13" s="17"/>
      <c r="C13" s="17"/>
      <c r="D13" s="53">
        <f t="shared" si="0"/>
      </c>
      <c r="E13" s="18"/>
      <c r="F13" s="84"/>
      <c r="G13" s="54">
        <f t="shared" si="1"/>
      </c>
      <c r="H13" s="100"/>
      <c r="I13" s="105"/>
      <c r="J13" s="105"/>
      <c r="K13" s="106"/>
      <c r="L13" s="106"/>
      <c r="M13" s="105"/>
      <c r="N13" s="195" t="s">
        <v>120</v>
      </c>
      <c r="O13" s="195" t="s">
        <v>91</v>
      </c>
      <c r="P13" s="196" t="s">
        <v>121</v>
      </c>
      <c r="Q13" s="185">
        <f>IF(AND($I$9+I12&gt;=5400,$I$9+I12&lt;6840),O13,"")</f>
      </c>
      <c r="R13" s="186">
        <f>IF($Q13="10e échelon",($I$9+I12)-5400,"")</f>
      </c>
      <c r="S13" s="187">
        <f t="shared" si="2"/>
      </c>
      <c r="T13" s="187">
        <f t="shared" si="3"/>
      </c>
      <c r="U13" s="188">
        <f t="shared" si="4"/>
      </c>
      <c r="V13" s="105"/>
    </row>
    <row r="14" spans="1:22" ht="42" customHeight="1">
      <c r="A14" s="17"/>
      <c r="B14" s="17"/>
      <c r="C14" s="17"/>
      <c r="D14" s="53">
        <f t="shared" si="0"/>
      </c>
      <c r="E14" s="18"/>
      <c r="F14" s="84"/>
      <c r="G14" s="54">
        <f t="shared" si="1"/>
      </c>
      <c r="H14" s="100"/>
      <c r="I14" s="239" t="s">
        <v>99</v>
      </c>
      <c r="J14" s="240"/>
      <c r="K14" s="106"/>
      <c r="L14" s="106"/>
      <c r="M14" s="105"/>
      <c r="N14" s="195" t="s">
        <v>122</v>
      </c>
      <c r="O14" s="195" t="s">
        <v>91</v>
      </c>
      <c r="P14" s="196" t="s">
        <v>123</v>
      </c>
      <c r="Q14" s="185">
        <f>IF(AND($I$9+I12&gt;=4320,$I$9+I12&lt;5400),O14,"")</f>
      </c>
      <c r="R14" s="186">
        <f>IF($Q14="9e échelon",($I$9+I12)-4320,"")</f>
      </c>
      <c r="S14" s="187">
        <f t="shared" si="2"/>
      </c>
      <c r="T14" s="187">
        <f t="shared" si="3"/>
      </c>
      <c r="U14" s="188">
        <f t="shared" si="4"/>
      </c>
      <c r="V14" s="105"/>
    </row>
    <row r="15" spans="1:22" ht="42" customHeight="1" thickBot="1">
      <c r="A15" s="17"/>
      <c r="B15" s="17"/>
      <c r="C15" s="17"/>
      <c r="D15" s="53">
        <f t="shared" si="0"/>
      </c>
      <c r="E15" s="18"/>
      <c r="F15" s="84"/>
      <c r="G15" s="54">
        <f t="shared" si="1"/>
      </c>
      <c r="H15" s="100"/>
      <c r="I15" s="241"/>
      <c r="J15" s="242"/>
      <c r="K15" s="106"/>
      <c r="L15" s="106"/>
      <c r="M15" s="105"/>
      <c r="N15" s="195" t="s">
        <v>124</v>
      </c>
      <c r="O15" s="195" t="s">
        <v>92</v>
      </c>
      <c r="P15" s="196" t="s">
        <v>125</v>
      </c>
      <c r="Q15" s="185">
        <f>IF(AND($I$9+I12&gt;=3240,$I$9+I12&lt;4320),O15,"")</f>
      </c>
      <c r="R15" s="186">
        <f>IF($Q15="8e échelon",($I$9+I12)-3240,"")</f>
      </c>
      <c r="S15" s="187">
        <f t="shared" si="2"/>
      </c>
      <c r="T15" s="187">
        <f t="shared" si="3"/>
      </c>
      <c r="U15" s="188">
        <f t="shared" si="4"/>
      </c>
      <c r="V15" s="105"/>
    </row>
    <row r="16" spans="1:22" ht="42" customHeight="1">
      <c r="A16" s="17"/>
      <c r="B16" s="17"/>
      <c r="C16" s="17"/>
      <c r="D16" s="53">
        <f t="shared" si="0"/>
      </c>
      <c r="E16" s="18"/>
      <c r="F16" s="84"/>
      <c r="G16" s="54">
        <f t="shared" si="1"/>
      </c>
      <c r="H16" s="98"/>
      <c r="I16" s="155" t="s">
        <v>8</v>
      </c>
      <c r="J16" s="156">
        <v>44</v>
      </c>
      <c r="K16" s="106"/>
      <c r="L16" s="106"/>
      <c r="M16" s="105"/>
      <c r="N16" s="195" t="s">
        <v>126</v>
      </c>
      <c r="O16" s="195" t="s">
        <v>93</v>
      </c>
      <c r="P16" s="196" t="s">
        <v>162</v>
      </c>
      <c r="Q16" s="185">
        <f>IF(AND($I$9+I12&gt;=2160,$I$9+I12&lt;3240),O16,"")</f>
      </c>
      <c r="R16" s="186">
        <f>IF($Q16="7e échelon",($I$9+I12)-2160,"")</f>
      </c>
      <c r="S16" s="187">
        <f t="shared" si="2"/>
      </c>
      <c r="T16" s="187">
        <f t="shared" si="3"/>
      </c>
      <c r="U16" s="188">
        <f t="shared" si="4"/>
      </c>
      <c r="V16" s="105"/>
    </row>
    <row r="17" spans="1:22" ht="42" customHeight="1">
      <c r="A17" s="17"/>
      <c r="B17" s="17"/>
      <c r="C17" s="17"/>
      <c r="D17" s="53">
        <f t="shared" si="0"/>
      </c>
      <c r="E17" s="18"/>
      <c r="F17" s="84"/>
      <c r="G17" s="54">
        <f t="shared" si="1"/>
      </c>
      <c r="H17" s="98"/>
      <c r="I17" s="157" t="s">
        <v>9</v>
      </c>
      <c r="J17" s="158">
        <v>43</v>
      </c>
      <c r="K17" s="106"/>
      <c r="L17" s="106"/>
      <c r="M17" s="105"/>
      <c r="N17" s="195" t="s">
        <v>127</v>
      </c>
      <c r="O17" s="195" t="s">
        <v>94</v>
      </c>
      <c r="P17" s="196" t="s">
        <v>161</v>
      </c>
      <c r="Q17" s="185">
        <f>IF(AND($I$9+I12&gt;=1800,$I$9+I12&lt;2160),O17,"")</f>
      </c>
      <c r="R17" s="186">
        <f>IF($Q17="6e échelon",($I$9+I12)-1800,"")</f>
      </c>
      <c r="S17" s="187">
        <f t="shared" si="2"/>
      </c>
      <c r="T17" s="187">
        <f t="shared" si="3"/>
      </c>
      <c r="U17" s="188">
        <f t="shared" si="4"/>
      </c>
      <c r="V17" s="105"/>
    </row>
    <row r="18" spans="1:22" ht="42" customHeight="1">
      <c r="A18" s="17"/>
      <c r="B18" s="17"/>
      <c r="C18" s="17"/>
      <c r="D18" s="53">
        <f t="shared" si="0"/>
      </c>
      <c r="E18" s="18"/>
      <c r="F18" s="84"/>
      <c r="G18" s="54">
        <f t="shared" si="1"/>
      </c>
      <c r="H18" s="98"/>
      <c r="I18" s="157" t="s">
        <v>10</v>
      </c>
      <c r="J18" s="158">
        <v>42.5</v>
      </c>
      <c r="K18" s="106"/>
      <c r="L18" s="106"/>
      <c r="M18" s="105"/>
      <c r="N18" s="195" t="s">
        <v>128</v>
      </c>
      <c r="O18" s="195" t="s">
        <v>95</v>
      </c>
      <c r="P18" s="196" t="s">
        <v>160</v>
      </c>
      <c r="Q18" s="185">
        <f>IF(AND($I$9+I12&gt;=1440,$I$9+I12&lt;1800),O18,"")</f>
      </c>
      <c r="R18" s="186">
        <f>IF($Q18="5e échelon",($I$9+I12)-1440,"")</f>
      </c>
      <c r="S18" s="187">
        <f t="shared" si="2"/>
      </c>
      <c r="T18" s="187">
        <f t="shared" si="3"/>
      </c>
      <c r="U18" s="188">
        <f t="shared" si="4"/>
      </c>
      <c r="V18" s="105"/>
    </row>
    <row r="19" spans="1:22" ht="42" customHeight="1">
      <c r="A19" s="17"/>
      <c r="B19" s="17"/>
      <c r="C19" s="17"/>
      <c r="D19" s="53">
        <f t="shared" si="0"/>
      </c>
      <c r="E19" s="18"/>
      <c r="F19" s="84"/>
      <c r="G19" s="54">
        <f t="shared" si="1"/>
      </c>
      <c r="H19" s="98"/>
      <c r="I19" s="157" t="s">
        <v>11</v>
      </c>
      <c r="J19" s="158">
        <v>41.5</v>
      </c>
      <c r="K19" s="106"/>
      <c r="L19" s="106"/>
      <c r="M19" s="105"/>
      <c r="N19" s="195" t="s">
        <v>129</v>
      </c>
      <c r="O19" s="195" t="s">
        <v>96</v>
      </c>
      <c r="P19" s="196" t="s">
        <v>159</v>
      </c>
      <c r="Q19" s="185">
        <f>IF(AND($I$9+I12&gt;=1080,$I$9+I12&lt;1440),O19,"")</f>
      </c>
      <c r="R19" s="186">
        <f>IF($Q19="4e échelon",($I$9+I12)-1080,"")</f>
      </c>
      <c r="S19" s="187">
        <f t="shared" si="2"/>
      </c>
      <c r="T19" s="187">
        <f t="shared" si="3"/>
      </c>
      <c r="U19" s="188">
        <f t="shared" si="4"/>
      </c>
      <c r="V19" s="105"/>
    </row>
    <row r="20" spans="1:22" ht="42" customHeight="1">
      <c r="A20" s="17"/>
      <c r="B20" s="17"/>
      <c r="C20" s="17"/>
      <c r="D20" s="53">
        <f t="shared" si="0"/>
      </c>
      <c r="E20" s="18"/>
      <c r="F20" s="84"/>
      <c r="G20" s="54">
        <f t="shared" si="1"/>
      </c>
      <c r="H20" s="98"/>
      <c r="I20" s="157" t="s">
        <v>12</v>
      </c>
      <c r="J20" s="158">
        <v>41</v>
      </c>
      <c r="K20" s="103"/>
      <c r="L20" s="104"/>
      <c r="M20" s="127"/>
      <c r="N20" s="195" t="s">
        <v>130</v>
      </c>
      <c r="O20" s="195" t="s">
        <v>97</v>
      </c>
      <c r="P20" s="196" t="s">
        <v>158</v>
      </c>
      <c r="Q20" s="185">
        <f>IF(AND($I$9+I12&gt;=720,$I$9+I12&lt;1080),O20,"")</f>
      </c>
      <c r="R20" s="186">
        <f>IF($Q20="3e échelon",($I$9+I12)-720,"")</f>
      </c>
      <c r="S20" s="187">
        <f t="shared" si="2"/>
      </c>
      <c r="T20" s="187">
        <f t="shared" si="3"/>
      </c>
      <c r="U20" s="188">
        <f t="shared" si="4"/>
      </c>
      <c r="V20" s="105"/>
    </row>
    <row r="21" spans="1:22" ht="42" customHeight="1">
      <c r="A21" s="17"/>
      <c r="B21" s="17"/>
      <c r="C21" s="17"/>
      <c r="D21" s="53">
        <f t="shared" si="0"/>
      </c>
      <c r="E21" s="18"/>
      <c r="F21" s="84"/>
      <c r="G21" s="54">
        <f t="shared" si="1"/>
      </c>
      <c r="H21" s="98"/>
      <c r="I21" s="157" t="s">
        <v>13</v>
      </c>
      <c r="J21" s="158">
        <v>39</v>
      </c>
      <c r="K21" s="103"/>
      <c r="L21" s="104"/>
      <c r="M21" s="127"/>
      <c r="N21" s="195" t="s">
        <v>131</v>
      </c>
      <c r="O21" s="195" t="s">
        <v>97</v>
      </c>
      <c r="P21" s="196" t="s">
        <v>123</v>
      </c>
      <c r="Q21" s="185">
        <f>IF(AND($I$9+I12&gt;=360,$I9+I12&lt;720),O21,"")</f>
      </c>
      <c r="R21" s="186">
        <f>IF($Q$21="2e échelon",($I$9+I12)-360,"")</f>
      </c>
      <c r="S21" s="187">
        <f t="shared" si="2"/>
      </c>
      <c r="T21" s="187">
        <f>IF(R21="","",INT((R21/30)-(S21*12)))</f>
      </c>
      <c r="U21" s="188">
        <f>IF(R21="","",(R21-((S21*360)+(T21*30))))</f>
      </c>
      <c r="V21" s="105"/>
    </row>
    <row r="22" spans="1:22" ht="42" customHeight="1" thickBot="1">
      <c r="A22" s="17"/>
      <c r="B22" s="17"/>
      <c r="C22" s="17"/>
      <c r="D22" s="53">
        <f t="shared" si="0"/>
      </c>
      <c r="E22" s="18"/>
      <c r="F22" s="84"/>
      <c r="G22" s="54">
        <f t="shared" si="1"/>
      </c>
      <c r="H22" s="98"/>
      <c r="I22" s="162" t="s">
        <v>14</v>
      </c>
      <c r="J22" s="163">
        <v>35</v>
      </c>
      <c r="K22" s="103"/>
      <c r="L22" s="104"/>
      <c r="M22" s="127"/>
      <c r="N22" s="195" t="s">
        <v>132</v>
      </c>
      <c r="O22" s="195" t="s">
        <v>98</v>
      </c>
      <c r="P22" s="196" t="s">
        <v>133</v>
      </c>
      <c r="Q22" s="189">
        <f>IF(AND($I$9+I12&gt;0,$I9+I12&lt;360),O22,"")</f>
      </c>
      <c r="R22" s="190">
        <f>IF(Q22="1er échelon",I9+I12,"")</f>
      </c>
      <c r="S22" s="191">
        <f t="shared" si="2"/>
      </c>
      <c r="T22" s="191">
        <f>IF(R22="","",INT((R22/30)-(S22*12)))</f>
      </c>
      <c r="U22" s="192">
        <f>IF(R22="","",(R22-((S22*360)+(T22*30))))</f>
      </c>
      <c r="V22" s="105"/>
    </row>
    <row r="23" spans="1:22" ht="42" customHeight="1">
      <c r="A23" s="17"/>
      <c r="B23" s="17"/>
      <c r="C23" s="17"/>
      <c r="D23" s="53">
        <f t="shared" si="0"/>
      </c>
      <c r="E23" s="18"/>
      <c r="F23" s="84"/>
      <c r="G23" s="54">
        <f t="shared" si="1"/>
      </c>
      <c r="H23" s="98"/>
      <c r="I23" s="243" t="s">
        <v>20</v>
      </c>
      <c r="J23" s="243"/>
      <c r="K23" s="103"/>
      <c r="L23" s="104"/>
      <c r="M23" s="127"/>
      <c r="N23" s="195" t="s">
        <v>134</v>
      </c>
      <c r="O23" s="195" t="s">
        <v>98</v>
      </c>
      <c r="P23" s="196" t="s">
        <v>123</v>
      </c>
      <c r="Q23" s="189">
        <f>IF(AND($I$9+I13&gt;0,$I10+I13&lt;360),O23,"")</f>
      </c>
      <c r="R23" s="190">
        <f>IF(Q23="1er échelon",I10+I13,"")</f>
      </c>
      <c r="S23" s="191">
        <f>IF(R23="","",INT(R23/360))</f>
      </c>
      <c r="T23" s="191">
        <f>IF(R23="","",INT((R23/30)-(S23*12)))</f>
      </c>
      <c r="U23" s="192">
        <f>IF(R23="","",(R23-((S23*360)+(T23*30))))</f>
      </c>
      <c r="V23" s="105"/>
    </row>
    <row r="24" spans="1:22" ht="19.5" customHeight="1" thickBot="1">
      <c r="A24" s="17"/>
      <c r="B24" s="17"/>
      <c r="C24" s="17"/>
      <c r="D24" s="53">
        <f t="shared" si="0"/>
      </c>
      <c r="E24" s="18"/>
      <c r="F24" s="84"/>
      <c r="G24" s="54">
        <f t="shared" si="1"/>
      </c>
      <c r="H24" s="98"/>
      <c r="I24" s="243"/>
      <c r="J24" s="243"/>
      <c r="K24" s="103"/>
      <c r="L24" s="104"/>
      <c r="M24" s="127"/>
      <c r="N24" s="127"/>
      <c r="O24" s="105"/>
      <c r="P24" s="105"/>
      <c r="Q24" s="105"/>
      <c r="R24" s="105"/>
      <c r="S24" s="105"/>
      <c r="T24" s="105"/>
      <c r="U24" s="105"/>
      <c r="V24" s="105"/>
    </row>
    <row r="25" spans="1:22" ht="19.5" customHeight="1">
      <c r="A25" s="17"/>
      <c r="B25" s="17"/>
      <c r="C25" s="17"/>
      <c r="D25" s="53">
        <f t="shared" si="0"/>
      </c>
      <c r="E25" s="18"/>
      <c r="F25" s="84"/>
      <c r="G25" s="54">
        <f t="shared" si="1"/>
      </c>
      <c r="H25" s="98"/>
      <c r="I25" s="227" t="s">
        <v>19</v>
      </c>
      <c r="J25" s="228"/>
      <c r="K25" s="103"/>
      <c r="L25" s="104"/>
      <c r="M25" s="127"/>
      <c r="N25" s="105"/>
      <c r="O25" s="105"/>
      <c r="P25" s="105"/>
      <c r="Q25" s="105"/>
      <c r="R25" s="105"/>
      <c r="S25" s="105"/>
      <c r="T25" s="105"/>
      <c r="U25" s="105"/>
      <c r="V25" s="105"/>
    </row>
    <row r="26" spans="1:22" ht="19.5" customHeight="1" thickBot="1">
      <c r="A26" s="17"/>
      <c r="B26" s="17"/>
      <c r="C26" s="17"/>
      <c r="D26" s="53">
        <f t="shared" si="0"/>
      </c>
      <c r="E26" s="18"/>
      <c r="F26" s="84"/>
      <c r="G26" s="54">
        <f t="shared" si="1"/>
      </c>
      <c r="H26" s="98"/>
      <c r="I26" s="229"/>
      <c r="J26" s="230"/>
      <c r="K26" s="106"/>
      <c r="L26" s="106"/>
      <c r="M26" s="105"/>
      <c r="N26" s="105"/>
      <c r="O26" s="105"/>
      <c r="P26" s="105"/>
      <c r="Q26" s="105"/>
      <c r="R26" s="105"/>
      <c r="S26" s="105"/>
      <c r="T26" s="105"/>
      <c r="U26" s="105"/>
      <c r="V26" s="105"/>
    </row>
    <row r="27" spans="1:22" ht="19.5" customHeight="1">
      <c r="A27" s="17"/>
      <c r="B27" s="17"/>
      <c r="C27" s="17"/>
      <c r="D27" s="53">
        <f t="shared" si="0"/>
      </c>
      <c r="E27" s="18"/>
      <c r="F27" s="84"/>
      <c r="G27" s="54">
        <f t="shared" si="1"/>
      </c>
      <c r="H27" s="98"/>
      <c r="I27" s="24" t="s">
        <v>15</v>
      </c>
      <c r="J27" s="25"/>
      <c r="K27" s="106"/>
      <c r="L27" s="106"/>
      <c r="M27" s="105"/>
      <c r="N27" s="105"/>
      <c r="O27" s="105"/>
      <c r="P27" s="105"/>
      <c r="Q27" s="105"/>
      <c r="R27" s="105"/>
      <c r="S27" s="105"/>
      <c r="T27" s="105"/>
      <c r="U27" s="105"/>
      <c r="V27" s="105"/>
    </row>
    <row r="28" spans="1:22" ht="19.5" customHeight="1" thickBot="1">
      <c r="A28" s="17"/>
      <c r="B28" s="17"/>
      <c r="C28" s="17"/>
      <c r="D28" s="53">
        <f t="shared" si="0"/>
      </c>
      <c r="E28" s="18"/>
      <c r="F28" s="84"/>
      <c r="G28" s="54">
        <f t="shared" si="1"/>
      </c>
      <c r="H28" s="98"/>
      <c r="I28" s="24" t="s">
        <v>16</v>
      </c>
      <c r="J28" s="26">
        <f>($J$27*100)/60</f>
        <v>0</v>
      </c>
      <c r="K28" s="106"/>
      <c r="L28" s="106"/>
      <c r="M28" s="105"/>
      <c r="N28" s="105"/>
      <c r="O28" s="105"/>
      <c r="P28" s="105"/>
      <c r="Q28" s="105"/>
      <c r="R28" s="105"/>
      <c r="S28" s="105"/>
      <c r="T28" s="105"/>
      <c r="U28" s="105"/>
      <c r="V28" s="105"/>
    </row>
    <row r="29" spans="1:22" ht="19.5" customHeight="1">
      <c r="A29" s="17"/>
      <c r="B29" s="17"/>
      <c r="C29" s="17"/>
      <c r="D29" s="53">
        <f t="shared" si="0"/>
      </c>
      <c r="E29" s="18"/>
      <c r="F29" s="84"/>
      <c r="G29" s="54">
        <f t="shared" si="1"/>
      </c>
      <c r="H29" s="98"/>
      <c r="I29" s="27" t="s">
        <v>16</v>
      </c>
      <c r="J29" s="28"/>
      <c r="K29" s="106"/>
      <c r="L29" s="106"/>
      <c r="M29" s="105"/>
      <c r="N29" s="105"/>
      <c r="O29" s="105"/>
      <c r="P29" s="105"/>
      <c r="Q29" s="105"/>
      <c r="R29" s="105"/>
      <c r="S29" s="105"/>
      <c r="T29" s="105"/>
      <c r="U29" s="105"/>
      <c r="V29" s="105"/>
    </row>
    <row r="30" spans="1:22" ht="19.5" customHeight="1" thickBot="1">
      <c r="A30" s="17"/>
      <c r="B30" s="17"/>
      <c r="C30" s="17"/>
      <c r="D30" s="53">
        <f t="shared" si="0"/>
      </c>
      <c r="E30" s="18"/>
      <c r="F30" s="84"/>
      <c r="G30" s="54">
        <f t="shared" si="1"/>
      </c>
      <c r="H30" s="101"/>
      <c r="I30" s="29" t="s">
        <v>15</v>
      </c>
      <c r="J30" s="30">
        <f>($J$29*60)/100</f>
        <v>0</v>
      </c>
      <c r="K30" s="106"/>
      <c r="L30" s="106"/>
      <c r="M30" s="105"/>
      <c r="N30" s="105"/>
      <c r="O30" s="105"/>
      <c r="P30" s="105"/>
      <c r="Q30" s="105"/>
      <c r="R30" s="105"/>
      <c r="S30" s="105"/>
      <c r="T30" s="105"/>
      <c r="U30" s="105"/>
      <c r="V30" s="105"/>
    </row>
    <row r="31" spans="1:22" ht="19.5" customHeight="1">
      <c r="A31" s="17"/>
      <c r="B31" s="17"/>
      <c r="C31" s="17"/>
      <c r="D31" s="53">
        <f t="shared" si="0"/>
      </c>
      <c r="E31" s="18"/>
      <c r="F31" s="84"/>
      <c r="G31" s="54">
        <f t="shared" si="1"/>
      </c>
      <c r="H31" s="102"/>
      <c r="I31" s="105"/>
      <c r="J31" s="105"/>
      <c r="K31" s="106"/>
      <c r="L31" s="106"/>
      <c r="M31" s="105"/>
      <c r="N31" s="105"/>
      <c r="O31" s="105"/>
      <c r="P31" s="105"/>
      <c r="Q31" s="105"/>
      <c r="R31" s="105"/>
      <c r="S31" s="105"/>
      <c r="T31" s="105"/>
      <c r="U31" s="105"/>
      <c r="V31" s="105"/>
    </row>
    <row r="32" spans="1:22" ht="19.5" customHeight="1">
      <c r="A32" s="17"/>
      <c r="B32" s="17"/>
      <c r="C32" s="17"/>
      <c r="D32" s="53">
        <f t="shared" si="0"/>
      </c>
      <c r="E32" s="18"/>
      <c r="F32" s="84"/>
      <c r="G32" s="54">
        <f t="shared" si="1"/>
      </c>
      <c r="H32" s="102"/>
      <c r="I32" s="105"/>
      <c r="J32" s="105"/>
      <c r="K32" s="105"/>
      <c r="L32" s="105"/>
      <c r="M32" s="105"/>
      <c r="N32" s="105"/>
      <c r="O32" s="105"/>
      <c r="P32" s="105"/>
      <c r="Q32" s="105"/>
      <c r="R32" s="105"/>
      <c r="S32" s="105"/>
      <c r="T32" s="105"/>
      <c r="U32" s="105"/>
      <c r="V32" s="105"/>
    </row>
    <row r="33" spans="1:22" ht="19.5" customHeight="1">
      <c r="A33" s="17"/>
      <c r="B33" s="17"/>
      <c r="C33" s="17"/>
      <c r="D33" s="53">
        <f t="shared" si="0"/>
      </c>
      <c r="E33" s="18"/>
      <c r="F33" s="84"/>
      <c r="G33" s="54">
        <f t="shared" si="1"/>
      </c>
      <c r="H33" s="108"/>
      <c r="I33" s="105"/>
      <c r="J33" s="105"/>
      <c r="K33" s="105"/>
      <c r="L33" s="105"/>
      <c r="M33" s="105"/>
      <c r="N33" s="105"/>
      <c r="O33" s="105"/>
      <c r="P33" s="105"/>
      <c r="Q33" s="105"/>
      <c r="R33" s="105"/>
      <c r="S33" s="105"/>
      <c r="T33" s="105"/>
      <c r="U33" s="105"/>
      <c r="V33" s="105"/>
    </row>
    <row r="34" spans="1:22" ht="19.5" customHeight="1">
      <c r="A34" s="17"/>
      <c r="B34" s="17"/>
      <c r="C34" s="17"/>
      <c r="D34" s="53">
        <f t="shared" si="0"/>
      </c>
      <c r="E34" s="18"/>
      <c r="F34" s="84"/>
      <c r="G34" s="54">
        <f t="shared" si="1"/>
      </c>
      <c r="H34" s="101"/>
      <c r="I34" s="105"/>
      <c r="J34" s="105"/>
      <c r="K34" s="105"/>
      <c r="L34" s="105"/>
      <c r="M34" s="105"/>
      <c r="N34" s="105"/>
      <c r="O34" s="105"/>
      <c r="P34" s="105"/>
      <c r="Q34" s="105"/>
      <c r="R34" s="105"/>
      <c r="S34" s="105"/>
      <c r="T34" s="105"/>
      <c r="U34" s="105"/>
      <c r="V34" s="105"/>
    </row>
    <row r="35" spans="1:22" ht="19.5" customHeight="1">
      <c r="A35" s="17"/>
      <c r="B35" s="17"/>
      <c r="C35" s="17"/>
      <c r="D35" s="53">
        <f t="shared" si="0"/>
      </c>
      <c r="E35" s="18"/>
      <c r="F35" s="84"/>
      <c r="G35" s="54">
        <f t="shared" si="1"/>
      </c>
      <c r="H35" s="102"/>
      <c r="I35" s="105"/>
      <c r="J35" s="105"/>
      <c r="K35" s="105"/>
      <c r="L35" s="105"/>
      <c r="M35" s="105"/>
      <c r="N35" s="105"/>
      <c r="O35" s="105"/>
      <c r="P35" s="105"/>
      <c r="Q35" s="105"/>
      <c r="R35" s="105"/>
      <c r="S35" s="105"/>
      <c r="T35" s="105"/>
      <c r="U35" s="105"/>
      <c r="V35" s="105"/>
    </row>
    <row r="36" spans="1:22" ht="19.5" customHeight="1">
      <c r="A36" s="17"/>
      <c r="B36" s="17"/>
      <c r="C36" s="17"/>
      <c r="D36" s="53">
        <f t="shared" si="0"/>
      </c>
      <c r="E36" s="18"/>
      <c r="F36" s="84"/>
      <c r="G36" s="54">
        <f t="shared" si="1"/>
      </c>
      <c r="H36" s="102"/>
      <c r="I36" s="105"/>
      <c r="J36" s="105"/>
      <c r="K36" s="105"/>
      <c r="L36" s="105"/>
      <c r="M36" s="105"/>
      <c r="N36" s="105"/>
      <c r="O36" s="105"/>
      <c r="P36" s="105"/>
      <c r="Q36" s="105"/>
      <c r="R36" s="105"/>
      <c r="S36" s="105"/>
      <c r="T36" s="105"/>
      <c r="U36" s="105"/>
      <c r="V36" s="105"/>
    </row>
    <row r="37" spans="1:22" ht="19.5" customHeight="1">
      <c r="A37" s="17"/>
      <c r="B37" s="17"/>
      <c r="C37" s="17"/>
      <c r="D37" s="53">
        <f t="shared" si="0"/>
      </c>
      <c r="E37" s="18"/>
      <c r="F37" s="84"/>
      <c r="G37" s="54">
        <f t="shared" si="1"/>
      </c>
      <c r="H37" s="102"/>
      <c r="I37" s="105"/>
      <c r="J37" s="105"/>
      <c r="K37" s="105"/>
      <c r="L37" s="105"/>
      <c r="M37" s="105"/>
      <c r="N37" s="105"/>
      <c r="O37" s="105"/>
      <c r="P37" s="105"/>
      <c r="Q37" s="105"/>
      <c r="R37" s="105"/>
      <c r="S37" s="105"/>
      <c r="T37" s="105"/>
      <c r="U37" s="105"/>
      <c r="V37" s="105"/>
    </row>
    <row r="38" spans="1:22" ht="19.5" customHeight="1">
      <c r="A38" s="17"/>
      <c r="B38" s="17"/>
      <c r="C38" s="17"/>
      <c r="D38" s="53">
        <f t="shared" si="0"/>
      </c>
      <c r="E38" s="18"/>
      <c r="F38" s="84"/>
      <c r="G38" s="54">
        <f t="shared" si="1"/>
      </c>
      <c r="H38" s="105"/>
      <c r="I38" s="105"/>
      <c r="J38" s="105"/>
      <c r="K38" s="105"/>
      <c r="L38" s="105"/>
      <c r="M38" s="105"/>
      <c r="N38" s="105"/>
      <c r="O38" s="105"/>
      <c r="P38" s="105"/>
      <c r="Q38" s="105"/>
      <c r="R38" s="105"/>
      <c r="S38" s="105"/>
      <c r="T38" s="105"/>
      <c r="U38" s="105"/>
      <c r="V38" s="105"/>
    </row>
    <row r="39" spans="1:22" ht="19.5" customHeight="1">
      <c r="A39" s="17"/>
      <c r="B39" s="17"/>
      <c r="C39" s="17"/>
      <c r="D39" s="53">
        <f t="shared" si="0"/>
      </c>
      <c r="E39" s="18"/>
      <c r="F39" s="84"/>
      <c r="G39" s="54">
        <f t="shared" si="1"/>
      </c>
      <c r="H39" s="109"/>
      <c r="I39" s="105"/>
      <c r="J39" s="105"/>
      <c r="K39" s="105"/>
      <c r="L39" s="105"/>
      <c r="M39" s="105"/>
      <c r="N39" s="105"/>
      <c r="O39" s="105"/>
      <c r="P39" s="105"/>
      <c r="Q39" s="105"/>
      <c r="R39" s="105"/>
      <c r="S39" s="105"/>
      <c r="T39" s="105"/>
      <c r="U39" s="105"/>
      <c r="V39" s="105"/>
    </row>
    <row r="40" spans="1:22" ht="19.5" customHeight="1">
      <c r="A40" s="17"/>
      <c r="B40" s="17"/>
      <c r="C40" s="17"/>
      <c r="D40" s="53">
        <f t="shared" si="0"/>
      </c>
      <c r="E40" s="18"/>
      <c r="F40" s="84"/>
      <c r="G40" s="54">
        <f t="shared" si="1"/>
      </c>
      <c r="H40" s="109"/>
      <c r="I40" s="105"/>
      <c r="J40" s="105"/>
      <c r="K40" s="105"/>
      <c r="L40" s="105"/>
      <c r="M40" s="105"/>
      <c r="N40" s="105"/>
      <c r="O40" s="105"/>
      <c r="P40" s="105"/>
      <c r="Q40" s="105"/>
      <c r="R40" s="105"/>
      <c r="S40" s="105"/>
      <c r="T40" s="105"/>
      <c r="U40" s="105"/>
      <c r="V40" s="105"/>
    </row>
    <row r="41" spans="1:22" ht="19.5" customHeight="1">
      <c r="A41" s="17"/>
      <c r="B41" s="17"/>
      <c r="C41" s="17"/>
      <c r="D41" s="53">
        <f t="shared" si="0"/>
      </c>
      <c r="E41" s="18"/>
      <c r="F41" s="84"/>
      <c r="G41" s="54">
        <f t="shared" si="1"/>
      </c>
      <c r="H41" s="109"/>
      <c r="I41" s="105"/>
      <c r="J41" s="105"/>
      <c r="K41" s="105"/>
      <c r="L41" s="105"/>
      <c r="M41" s="105"/>
      <c r="N41" s="105"/>
      <c r="O41" s="105"/>
      <c r="P41" s="105"/>
      <c r="Q41" s="105"/>
      <c r="R41" s="105"/>
      <c r="S41" s="105"/>
      <c r="T41" s="105"/>
      <c r="U41" s="105"/>
      <c r="V41" s="105"/>
    </row>
    <row r="42" spans="1:22" ht="19.5" customHeight="1">
      <c r="A42" s="17"/>
      <c r="B42" s="17"/>
      <c r="C42" s="17"/>
      <c r="D42" s="53">
        <f t="shared" si="0"/>
      </c>
      <c r="E42" s="18"/>
      <c r="F42" s="84"/>
      <c r="G42" s="54">
        <f t="shared" si="1"/>
      </c>
      <c r="H42" s="109"/>
      <c r="I42" s="105"/>
      <c r="J42" s="105"/>
      <c r="K42" s="105"/>
      <c r="L42" s="105"/>
      <c r="M42" s="105"/>
      <c r="N42" s="105"/>
      <c r="O42" s="105"/>
      <c r="P42" s="105"/>
      <c r="Q42" s="105"/>
      <c r="R42" s="105"/>
      <c r="S42" s="105"/>
      <c r="T42" s="105"/>
      <c r="U42" s="105"/>
      <c r="V42" s="105"/>
    </row>
    <row r="43" spans="1:22" ht="19.5" customHeight="1">
      <c r="A43" s="17"/>
      <c r="B43" s="17"/>
      <c r="C43" s="17"/>
      <c r="D43" s="53">
        <f t="shared" si="0"/>
      </c>
      <c r="E43" s="18"/>
      <c r="F43" s="84"/>
      <c r="G43" s="54">
        <f t="shared" si="1"/>
      </c>
      <c r="H43" s="109"/>
      <c r="I43" s="105"/>
      <c r="J43" s="105"/>
      <c r="K43" s="105"/>
      <c r="L43" s="105"/>
      <c r="M43" s="105"/>
      <c r="N43" s="105"/>
      <c r="O43" s="105"/>
      <c r="P43" s="105"/>
      <c r="Q43" s="105"/>
      <c r="R43" s="105"/>
      <c r="S43" s="105"/>
      <c r="T43" s="105"/>
      <c r="U43" s="105"/>
      <c r="V43" s="105"/>
    </row>
    <row r="44" spans="1:22" ht="19.5" customHeight="1">
      <c r="A44" s="17"/>
      <c r="B44" s="17"/>
      <c r="C44" s="17"/>
      <c r="D44" s="53">
        <f t="shared" si="0"/>
      </c>
      <c r="E44" s="18"/>
      <c r="F44" s="84"/>
      <c r="G44" s="54">
        <f t="shared" si="1"/>
      </c>
      <c r="H44" s="109"/>
      <c r="I44" s="105"/>
      <c r="J44" s="105"/>
      <c r="K44" s="105"/>
      <c r="L44" s="105"/>
      <c r="M44" s="105"/>
      <c r="N44" s="105"/>
      <c r="O44" s="105"/>
      <c r="P44" s="105"/>
      <c r="Q44" s="105"/>
      <c r="R44" s="105"/>
      <c r="S44" s="105"/>
      <c r="T44" s="105"/>
      <c r="U44" s="105"/>
      <c r="V44" s="105"/>
    </row>
    <row r="45" spans="1:22" ht="19.5" customHeight="1">
      <c r="A45" s="17"/>
      <c r="B45" s="17"/>
      <c r="C45" s="17"/>
      <c r="D45" s="53">
        <f t="shared" si="0"/>
      </c>
      <c r="E45" s="18"/>
      <c r="F45" s="84"/>
      <c r="G45" s="54">
        <f t="shared" si="1"/>
      </c>
      <c r="H45" s="105"/>
      <c r="I45" s="105"/>
      <c r="J45" s="105"/>
      <c r="K45" s="105"/>
      <c r="L45" s="105"/>
      <c r="M45" s="105"/>
      <c r="N45" s="105"/>
      <c r="O45" s="105"/>
      <c r="P45" s="105"/>
      <c r="Q45" s="105"/>
      <c r="R45" s="105"/>
      <c r="S45" s="105"/>
      <c r="T45" s="105"/>
      <c r="U45" s="105"/>
      <c r="V45" s="105"/>
    </row>
    <row r="46" spans="1:22" ht="19.5" customHeight="1">
      <c r="A46" s="17"/>
      <c r="B46" s="17"/>
      <c r="C46" s="17"/>
      <c r="D46" s="53">
        <f t="shared" si="0"/>
      </c>
      <c r="E46" s="18"/>
      <c r="F46" s="84"/>
      <c r="G46" s="54">
        <f t="shared" si="1"/>
      </c>
      <c r="H46" s="105"/>
      <c r="I46" s="105"/>
      <c r="J46" s="105"/>
      <c r="K46" s="105"/>
      <c r="L46" s="105"/>
      <c r="M46" s="105"/>
      <c r="N46" s="105"/>
      <c r="O46" s="105"/>
      <c r="P46" s="105"/>
      <c r="Q46" s="105"/>
      <c r="R46" s="105"/>
      <c r="S46" s="105"/>
      <c r="T46" s="105"/>
      <c r="U46" s="105"/>
      <c r="V46" s="105"/>
    </row>
    <row r="47" spans="1:22" ht="19.5" customHeight="1">
      <c r="A47" s="17"/>
      <c r="B47" s="17"/>
      <c r="C47" s="17"/>
      <c r="D47" s="53">
        <f t="shared" si="0"/>
      </c>
      <c r="E47" s="18"/>
      <c r="F47" s="84"/>
      <c r="G47" s="54">
        <f t="shared" si="1"/>
      </c>
      <c r="H47" s="105"/>
      <c r="I47" s="105"/>
      <c r="J47" s="105"/>
      <c r="K47" s="105"/>
      <c r="L47" s="105"/>
      <c r="M47" s="105"/>
      <c r="N47" s="105"/>
      <c r="O47" s="105"/>
      <c r="P47" s="105"/>
      <c r="Q47" s="105"/>
      <c r="R47" s="105"/>
      <c r="S47" s="105"/>
      <c r="T47" s="105"/>
      <c r="U47" s="105"/>
      <c r="V47" s="105"/>
    </row>
    <row r="48" spans="1:22" ht="19.5" customHeight="1">
      <c r="A48" s="17"/>
      <c r="B48" s="17"/>
      <c r="C48" s="17"/>
      <c r="D48" s="53">
        <f t="shared" si="0"/>
      </c>
      <c r="E48" s="18"/>
      <c r="F48" s="84"/>
      <c r="G48" s="54">
        <f t="shared" si="1"/>
      </c>
      <c r="H48" s="105"/>
      <c r="I48" s="105"/>
      <c r="J48" s="105"/>
      <c r="K48" s="105"/>
      <c r="L48" s="105"/>
      <c r="M48" s="105"/>
      <c r="N48" s="105"/>
      <c r="O48" s="105"/>
      <c r="P48" s="105"/>
      <c r="Q48" s="105"/>
      <c r="R48" s="105"/>
      <c r="S48" s="105"/>
      <c r="T48" s="105"/>
      <c r="U48" s="105"/>
      <c r="V48" s="105"/>
    </row>
    <row r="49" spans="1:22" ht="19.5" customHeight="1">
      <c r="A49" s="17"/>
      <c r="B49" s="17"/>
      <c r="C49" s="17"/>
      <c r="D49" s="53">
        <f t="shared" si="0"/>
      </c>
      <c r="E49" s="18"/>
      <c r="F49" s="84"/>
      <c r="G49" s="54">
        <f t="shared" si="1"/>
      </c>
      <c r="H49" s="105"/>
      <c r="I49" s="105"/>
      <c r="J49" s="105"/>
      <c r="K49" s="105"/>
      <c r="L49" s="105"/>
      <c r="M49" s="105"/>
      <c r="N49" s="105"/>
      <c r="O49" s="105"/>
      <c r="P49" s="105"/>
      <c r="Q49" s="105"/>
      <c r="R49" s="105"/>
      <c r="S49" s="105"/>
      <c r="T49" s="105"/>
      <c r="U49" s="105"/>
      <c r="V49" s="105"/>
    </row>
    <row r="50" spans="1:22" ht="19.5" customHeight="1">
      <c r="A50" s="17"/>
      <c r="B50" s="17"/>
      <c r="C50" s="17"/>
      <c r="D50" s="53">
        <f t="shared" si="0"/>
      </c>
      <c r="E50" s="18"/>
      <c r="F50" s="84"/>
      <c r="G50" s="54">
        <f t="shared" si="1"/>
      </c>
      <c r="H50" s="105"/>
      <c r="I50" s="105"/>
      <c r="J50" s="105"/>
      <c r="K50" s="105"/>
      <c r="L50" s="105"/>
      <c r="M50" s="105"/>
      <c r="N50" s="105"/>
      <c r="O50" s="105"/>
      <c r="P50" s="105"/>
      <c r="Q50" s="105"/>
      <c r="R50" s="105"/>
      <c r="S50" s="105"/>
      <c r="T50" s="105"/>
      <c r="U50" s="105"/>
      <c r="V50" s="105"/>
    </row>
    <row r="51" spans="1:22" ht="19.5" customHeight="1">
      <c r="A51" s="17"/>
      <c r="B51" s="17"/>
      <c r="C51" s="17"/>
      <c r="D51" s="53">
        <f t="shared" si="0"/>
      </c>
      <c r="E51" s="18"/>
      <c r="F51" s="84"/>
      <c r="G51" s="54">
        <f t="shared" si="1"/>
      </c>
      <c r="H51" s="105"/>
      <c r="I51" s="105"/>
      <c r="J51" s="105"/>
      <c r="K51" s="105"/>
      <c r="L51" s="105"/>
      <c r="M51" s="105"/>
      <c r="N51" s="105"/>
      <c r="O51" s="105"/>
      <c r="P51" s="105"/>
      <c r="Q51" s="105"/>
      <c r="R51" s="105"/>
      <c r="S51" s="105"/>
      <c r="T51" s="105"/>
      <c r="U51" s="105"/>
      <c r="V51" s="105"/>
    </row>
    <row r="52" spans="1:22" ht="19.5" customHeight="1">
      <c r="A52" s="17"/>
      <c r="B52" s="17"/>
      <c r="C52" s="17"/>
      <c r="D52" s="53">
        <f t="shared" si="0"/>
      </c>
      <c r="E52" s="18"/>
      <c r="F52" s="84"/>
      <c r="G52" s="54">
        <f t="shared" si="1"/>
      </c>
      <c r="H52" s="105"/>
      <c r="I52" s="105"/>
      <c r="J52" s="105"/>
      <c r="K52" s="105"/>
      <c r="L52" s="105"/>
      <c r="M52" s="105"/>
      <c r="N52" s="105"/>
      <c r="O52" s="105"/>
      <c r="P52" s="105"/>
      <c r="Q52" s="105"/>
      <c r="R52" s="105"/>
      <c r="S52" s="105"/>
      <c r="T52" s="105"/>
      <c r="U52" s="105"/>
      <c r="V52" s="105"/>
    </row>
    <row r="53" spans="1:22" ht="19.5" customHeight="1">
      <c r="A53" s="17"/>
      <c r="B53" s="17"/>
      <c r="C53" s="17"/>
      <c r="D53" s="53">
        <f t="shared" si="0"/>
      </c>
      <c r="E53" s="18"/>
      <c r="F53" s="84"/>
      <c r="G53" s="54">
        <f t="shared" si="1"/>
      </c>
      <c r="H53" s="105"/>
      <c r="I53" s="105"/>
      <c r="J53" s="105"/>
      <c r="K53" s="105"/>
      <c r="L53" s="105"/>
      <c r="M53" s="105"/>
      <c r="N53" s="105"/>
      <c r="O53" s="105"/>
      <c r="P53" s="105"/>
      <c r="Q53" s="105"/>
      <c r="R53" s="105"/>
      <c r="S53" s="105"/>
      <c r="T53" s="105"/>
      <c r="U53" s="105"/>
      <c r="V53" s="105"/>
    </row>
    <row r="54" spans="1:22" ht="19.5" customHeight="1">
      <c r="A54" s="17"/>
      <c r="B54" s="17"/>
      <c r="C54" s="17"/>
      <c r="D54" s="53">
        <f t="shared" si="0"/>
      </c>
      <c r="E54" s="18"/>
      <c r="F54" s="84"/>
      <c r="G54" s="54">
        <f t="shared" si="1"/>
      </c>
      <c r="H54" s="105"/>
      <c r="I54" s="105"/>
      <c r="J54" s="105"/>
      <c r="K54" s="105"/>
      <c r="L54" s="105"/>
      <c r="M54" s="105"/>
      <c r="N54" s="105"/>
      <c r="O54" s="105"/>
      <c r="P54" s="105"/>
      <c r="Q54" s="105"/>
      <c r="R54" s="105"/>
      <c r="S54" s="105"/>
      <c r="T54" s="105"/>
      <c r="U54" s="105"/>
      <c r="V54" s="105"/>
    </row>
    <row r="55" spans="1:22" ht="19.5" customHeight="1">
      <c r="A55" s="17"/>
      <c r="B55" s="17"/>
      <c r="C55" s="17"/>
      <c r="D55" s="53">
        <f t="shared" si="0"/>
      </c>
      <c r="E55" s="18"/>
      <c r="F55" s="84"/>
      <c r="G55" s="54">
        <f t="shared" si="1"/>
      </c>
      <c r="H55" s="105"/>
      <c r="I55" s="105"/>
      <c r="J55" s="105"/>
      <c r="K55" s="105"/>
      <c r="L55" s="105"/>
      <c r="M55" s="105"/>
      <c r="N55" s="105"/>
      <c r="O55" s="105"/>
      <c r="P55" s="105"/>
      <c r="Q55" s="105"/>
      <c r="R55" s="105"/>
      <c r="S55" s="105"/>
      <c r="T55" s="105"/>
      <c r="U55" s="105"/>
      <c r="V55" s="105"/>
    </row>
    <row r="56" spans="1:22" ht="19.5" customHeight="1">
      <c r="A56" s="17"/>
      <c r="B56" s="17"/>
      <c r="C56" s="17"/>
      <c r="D56" s="53">
        <f t="shared" si="0"/>
      </c>
      <c r="E56" s="18"/>
      <c r="F56" s="84"/>
      <c r="G56" s="54">
        <f t="shared" si="1"/>
      </c>
      <c r="H56" s="105"/>
      <c r="I56" s="105"/>
      <c r="J56" s="105"/>
      <c r="K56" s="105"/>
      <c r="L56" s="105"/>
      <c r="M56" s="105"/>
      <c r="N56" s="105"/>
      <c r="O56" s="105"/>
      <c r="P56" s="105"/>
      <c r="Q56" s="105"/>
      <c r="R56" s="105"/>
      <c r="S56" s="105"/>
      <c r="T56" s="105"/>
      <c r="U56" s="105"/>
      <c r="V56" s="105"/>
    </row>
    <row r="57" spans="1:22" ht="19.5" customHeight="1">
      <c r="A57" s="17"/>
      <c r="B57" s="17"/>
      <c r="C57" s="17"/>
      <c r="D57" s="53">
        <f t="shared" si="0"/>
      </c>
      <c r="E57" s="18"/>
      <c r="F57" s="84"/>
      <c r="G57" s="54">
        <f t="shared" si="1"/>
      </c>
      <c r="H57" s="105"/>
      <c r="I57" s="105"/>
      <c r="J57" s="105"/>
      <c r="K57" s="105"/>
      <c r="L57" s="105"/>
      <c r="M57" s="105"/>
      <c r="N57" s="105"/>
      <c r="O57" s="105"/>
      <c r="P57" s="105"/>
      <c r="Q57" s="105"/>
      <c r="R57" s="105"/>
      <c r="S57" s="105"/>
      <c r="T57" s="105"/>
      <c r="U57" s="105"/>
      <c r="V57" s="105"/>
    </row>
    <row r="58" spans="1:22" ht="19.5" customHeight="1">
      <c r="A58" s="17"/>
      <c r="B58" s="17"/>
      <c r="C58" s="17"/>
      <c r="D58" s="53">
        <f t="shared" si="0"/>
      </c>
      <c r="E58" s="18"/>
      <c r="F58" s="84"/>
      <c r="G58" s="54">
        <f t="shared" si="1"/>
      </c>
      <c r="H58" s="105"/>
      <c r="I58" s="105"/>
      <c r="J58" s="105"/>
      <c r="K58" s="105"/>
      <c r="L58" s="105"/>
      <c r="M58" s="105"/>
      <c r="N58" s="105"/>
      <c r="O58" s="105"/>
      <c r="P58" s="105"/>
      <c r="Q58" s="105"/>
      <c r="R58" s="105"/>
      <c r="S58" s="105"/>
      <c r="T58" s="105"/>
      <c r="U58" s="105"/>
      <c r="V58" s="105"/>
    </row>
    <row r="59" spans="1:22" ht="19.5" customHeight="1">
      <c r="A59" s="17"/>
      <c r="B59" s="17"/>
      <c r="C59" s="17"/>
      <c r="D59" s="53">
        <f t="shared" si="0"/>
      </c>
      <c r="E59" s="18"/>
      <c r="F59" s="84"/>
      <c r="G59" s="54">
        <f t="shared" si="1"/>
      </c>
      <c r="H59" s="105"/>
      <c r="I59" s="105"/>
      <c r="J59" s="105"/>
      <c r="K59" s="105"/>
      <c r="L59" s="105"/>
      <c r="M59" s="105"/>
      <c r="N59" s="105"/>
      <c r="O59" s="105"/>
      <c r="P59" s="105"/>
      <c r="Q59" s="105"/>
      <c r="R59" s="105"/>
      <c r="S59" s="105"/>
      <c r="T59" s="105"/>
      <c r="U59" s="105"/>
      <c r="V59" s="105"/>
    </row>
    <row r="60" spans="1:22" ht="19.5" customHeight="1">
      <c r="A60" s="17"/>
      <c r="B60" s="17"/>
      <c r="C60" s="17"/>
      <c r="D60" s="53">
        <f t="shared" si="0"/>
      </c>
      <c r="E60" s="18"/>
      <c r="F60" s="84"/>
      <c r="G60" s="54">
        <f t="shared" si="1"/>
      </c>
      <c r="H60" s="105"/>
      <c r="I60" s="105"/>
      <c r="J60" s="105"/>
      <c r="K60" s="105"/>
      <c r="L60" s="105"/>
      <c r="M60" s="105"/>
      <c r="N60" s="105"/>
      <c r="O60" s="105"/>
      <c r="P60" s="105"/>
      <c r="Q60" s="105"/>
      <c r="R60" s="105"/>
      <c r="S60" s="105"/>
      <c r="T60" s="105"/>
      <c r="U60" s="105"/>
      <c r="V60" s="105"/>
    </row>
    <row r="61" spans="1:22" ht="19.5" customHeight="1">
      <c r="A61" s="17"/>
      <c r="B61" s="17"/>
      <c r="C61" s="17"/>
      <c r="D61" s="53">
        <f t="shared" si="0"/>
      </c>
      <c r="E61" s="18"/>
      <c r="F61" s="84"/>
      <c r="G61" s="54">
        <f t="shared" si="1"/>
      </c>
      <c r="H61" s="105"/>
      <c r="I61" s="105"/>
      <c r="J61" s="105"/>
      <c r="K61" s="105"/>
      <c r="L61" s="105"/>
      <c r="M61" s="105"/>
      <c r="N61" s="105"/>
      <c r="O61" s="105"/>
      <c r="P61" s="105"/>
      <c r="Q61" s="105"/>
      <c r="R61" s="105"/>
      <c r="S61" s="105"/>
      <c r="T61" s="105"/>
      <c r="U61" s="105"/>
      <c r="V61" s="105"/>
    </row>
    <row r="62" spans="1:22" ht="19.5" customHeight="1">
      <c r="A62" s="17"/>
      <c r="B62" s="17"/>
      <c r="C62" s="17"/>
      <c r="D62" s="53">
        <f t="shared" si="0"/>
      </c>
      <c r="E62" s="18"/>
      <c r="F62" s="84"/>
      <c r="G62" s="54">
        <f t="shared" si="1"/>
      </c>
      <c r="H62" s="105"/>
      <c r="I62" s="105"/>
      <c r="J62" s="105"/>
      <c r="K62" s="105"/>
      <c r="L62" s="105"/>
      <c r="M62" s="105"/>
      <c r="N62" s="105"/>
      <c r="O62" s="105"/>
      <c r="P62" s="105"/>
      <c r="Q62" s="105"/>
      <c r="R62" s="105"/>
      <c r="S62" s="105"/>
      <c r="T62" s="105"/>
      <c r="U62" s="105"/>
      <c r="V62" s="105"/>
    </row>
    <row r="63" spans="1:22" ht="19.5" customHeight="1">
      <c r="A63" s="17"/>
      <c r="B63" s="17"/>
      <c r="C63" s="17"/>
      <c r="D63" s="53">
        <f t="shared" si="0"/>
      </c>
      <c r="E63" s="18"/>
      <c r="F63" s="84"/>
      <c r="G63" s="54">
        <f t="shared" si="1"/>
      </c>
      <c r="H63" s="105"/>
      <c r="I63" s="105"/>
      <c r="J63" s="105"/>
      <c r="K63" s="105"/>
      <c r="L63" s="105"/>
      <c r="M63" s="105"/>
      <c r="N63" s="105"/>
      <c r="O63" s="105"/>
      <c r="P63" s="105"/>
      <c r="Q63" s="105"/>
      <c r="R63" s="105"/>
      <c r="S63" s="105"/>
      <c r="T63" s="105"/>
      <c r="U63" s="105"/>
      <c r="V63" s="105"/>
    </row>
    <row r="64" spans="1:7" ht="19.5" customHeight="1">
      <c r="A64" s="17"/>
      <c r="B64" s="17"/>
      <c r="C64" s="17"/>
      <c r="D64" s="53">
        <f aca="true" t="shared" si="5" ref="D64:D127">IF(B64="","",DAYS360(B64,C64+1))</f>
      </c>
      <c r="E64" s="18"/>
      <c r="F64" s="84"/>
      <c r="G64" s="54">
        <f aca="true" t="shared" si="6" ref="G64:G127">IF(D64="","",IF(F64&gt;=E64,D64*(E64/E64),D64*(F64/E64)))</f>
      </c>
    </row>
    <row r="65" spans="1:7" ht="19.5" customHeight="1">
      <c r="A65" s="17"/>
      <c r="B65" s="17"/>
      <c r="C65" s="17"/>
      <c r="D65" s="53">
        <f t="shared" si="5"/>
      </c>
      <c r="E65" s="18"/>
      <c r="F65" s="84"/>
      <c r="G65" s="54">
        <f t="shared" si="6"/>
      </c>
    </row>
    <row r="66" spans="1:7" ht="19.5" customHeight="1">
      <c r="A66" s="17"/>
      <c r="B66" s="17"/>
      <c r="C66" s="17"/>
      <c r="D66" s="53">
        <f t="shared" si="5"/>
      </c>
      <c r="E66" s="18"/>
      <c r="F66" s="84"/>
      <c r="G66" s="54">
        <f t="shared" si="6"/>
      </c>
    </row>
    <row r="67" spans="1:7" ht="19.5" customHeight="1">
      <c r="A67" s="17"/>
      <c r="B67" s="17"/>
      <c r="C67" s="17"/>
      <c r="D67" s="53">
        <f t="shared" si="5"/>
      </c>
      <c r="E67" s="18"/>
      <c r="F67" s="84"/>
      <c r="G67" s="54">
        <f t="shared" si="6"/>
      </c>
    </row>
    <row r="68" spans="1:7" ht="19.5" customHeight="1">
      <c r="A68" s="17"/>
      <c r="B68" s="17"/>
      <c r="C68" s="17"/>
      <c r="D68" s="53">
        <f t="shared" si="5"/>
      </c>
      <c r="E68" s="18"/>
      <c r="F68" s="84"/>
      <c r="G68" s="54">
        <f t="shared" si="6"/>
      </c>
    </row>
    <row r="69" spans="1:7" ht="19.5" customHeight="1">
      <c r="A69" s="17"/>
      <c r="B69" s="17"/>
      <c r="C69" s="17"/>
      <c r="D69" s="53">
        <f t="shared" si="5"/>
      </c>
      <c r="E69" s="18"/>
      <c r="F69" s="84"/>
      <c r="G69" s="54">
        <f t="shared" si="6"/>
      </c>
    </row>
    <row r="70" spans="1:7" ht="19.5" customHeight="1">
      <c r="A70" s="17"/>
      <c r="B70" s="17"/>
      <c r="C70" s="17"/>
      <c r="D70" s="53">
        <f t="shared" si="5"/>
      </c>
      <c r="E70" s="18"/>
      <c r="F70" s="84"/>
      <c r="G70" s="54">
        <f t="shared" si="6"/>
      </c>
    </row>
    <row r="71" spans="1:7" ht="19.5" customHeight="1">
      <c r="A71" s="17"/>
      <c r="B71" s="17"/>
      <c r="C71" s="17"/>
      <c r="D71" s="53">
        <f t="shared" si="5"/>
      </c>
      <c r="E71" s="18"/>
      <c r="F71" s="84"/>
      <c r="G71" s="54">
        <f t="shared" si="6"/>
      </c>
    </row>
    <row r="72" spans="1:7" ht="19.5" customHeight="1">
      <c r="A72" s="17"/>
      <c r="B72" s="17"/>
      <c r="C72" s="17"/>
      <c r="D72" s="53">
        <f t="shared" si="5"/>
      </c>
      <c r="E72" s="18"/>
      <c r="F72" s="84"/>
      <c r="G72" s="54">
        <f t="shared" si="6"/>
      </c>
    </row>
    <row r="73" spans="1:7" ht="19.5" customHeight="1">
      <c r="A73" s="17"/>
      <c r="B73" s="17"/>
      <c r="C73" s="17"/>
      <c r="D73" s="53">
        <f t="shared" si="5"/>
      </c>
      <c r="E73" s="18"/>
      <c r="F73" s="84"/>
      <c r="G73" s="54">
        <f t="shared" si="6"/>
      </c>
    </row>
    <row r="74" spans="1:7" ht="19.5" customHeight="1">
      <c r="A74" s="17"/>
      <c r="B74" s="17"/>
      <c r="C74" s="17"/>
      <c r="D74" s="53">
        <f t="shared" si="5"/>
      </c>
      <c r="E74" s="18"/>
      <c r="F74" s="84"/>
      <c r="G74" s="54">
        <f t="shared" si="6"/>
      </c>
    </row>
    <row r="75" spans="1:7" ht="19.5" customHeight="1">
      <c r="A75" s="17"/>
      <c r="B75" s="17"/>
      <c r="C75" s="17"/>
      <c r="D75" s="53">
        <f t="shared" si="5"/>
      </c>
      <c r="E75" s="18"/>
      <c r="F75" s="84"/>
      <c r="G75" s="54">
        <f t="shared" si="6"/>
      </c>
    </row>
    <row r="76" spans="1:7" ht="19.5" customHeight="1">
      <c r="A76" s="17"/>
      <c r="B76" s="17"/>
      <c r="C76" s="17"/>
      <c r="D76" s="53">
        <f t="shared" si="5"/>
      </c>
      <c r="E76" s="18"/>
      <c r="F76" s="84"/>
      <c r="G76" s="54">
        <f t="shared" si="6"/>
      </c>
    </row>
    <row r="77" spans="1:7" ht="19.5" customHeight="1">
      <c r="A77" s="17"/>
      <c r="B77" s="17"/>
      <c r="C77" s="17"/>
      <c r="D77" s="53">
        <f t="shared" si="5"/>
      </c>
      <c r="E77" s="18"/>
      <c r="F77" s="84"/>
      <c r="G77" s="54">
        <f t="shared" si="6"/>
      </c>
    </row>
    <row r="78" spans="1:7" ht="19.5" customHeight="1">
      <c r="A78" s="17"/>
      <c r="B78" s="17"/>
      <c r="C78" s="17"/>
      <c r="D78" s="53">
        <f t="shared" si="5"/>
      </c>
      <c r="E78" s="18"/>
      <c r="F78" s="84"/>
      <c r="G78" s="54">
        <f t="shared" si="6"/>
      </c>
    </row>
    <row r="79" spans="1:7" ht="19.5" customHeight="1">
      <c r="A79" s="17"/>
      <c r="B79" s="17"/>
      <c r="C79" s="17"/>
      <c r="D79" s="53">
        <f t="shared" si="5"/>
      </c>
      <c r="E79" s="18"/>
      <c r="F79" s="84"/>
      <c r="G79" s="54">
        <f t="shared" si="6"/>
      </c>
    </row>
    <row r="80" spans="1:7" ht="19.5" customHeight="1">
      <c r="A80" s="17"/>
      <c r="B80" s="17"/>
      <c r="C80" s="17"/>
      <c r="D80" s="53">
        <f t="shared" si="5"/>
      </c>
      <c r="E80" s="18"/>
      <c r="F80" s="84"/>
      <c r="G80" s="54">
        <f t="shared" si="6"/>
      </c>
    </row>
    <row r="81" spans="1:7" ht="19.5" customHeight="1">
      <c r="A81" s="17"/>
      <c r="B81" s="17"/>
      <c r="C81" s="17"/>
      <c r="D81" s="53">
        <f t="shared" si="5"/>
      </c>
      <c r="E81" s="18"/>
      <c r="F81" s="84"/>
      <c r="G81" s="54">
        <f t="shared" si="6"/>
      </c>
    </row>
    <row r="82" spans="1:7" ht="19.5" customHeight="1">
      <c r="A82" s="17"/>
      <c r="B82" s="17"/>
      <c r="C82" s="17"/>
      <c r="D82" s="53">
        <f t="shared" si="5"/>
      </c>
      <c r="E82" s="18"/>
      <c r="F82" s="84"/>
      <c r="G82" s="54">
        <f t="shared" si="6"/>
      </c>
    </row>
    <row r="83" spans="1:7" ht="19.5" customHeight="1">
      <c r="A83" s="17"/>
      <c r="B83" s="17"/>
      <c r="C83" s="17"/>
      <c r="D83" s="53">
        <f t="shared" si="5"/>
      </c>
      <c r="E83" s="18"/>
      <c r="F83" s="84"/>
      <c r="G83" s="54">
        <f t="shared" si="6"/>
      </c>
    </row>
    <row r="84" spans="1:7" ht="19.5" customHeight="1">
      <c r="A84" s="17"/>
      <c r="B84" s="17"/>
      <c r="C84" s="17"/>
      <c r="D84" s="53">
        <f t="shared" si="5"/>
      </c>
      <c r="E84" s="18"/>
      <c r="F84" s="84"/>
      <c r="G84" s="54">
        <f t="shared" si="6"/>
      </c>
    </row>
    <row r="85" spans="1:7" ht="19.5" customHeight="1">
      <c r="A85" s="17"/>
      <c r="B85" s="17"/>
      <c r="C85" s="17"/>
      <c r="D85" s="53">
        <f t="shared" si="5"/>
      </c>
      <c r="E85" s="18"/>
      <c r="F85" s="84"/>
      <c r="G85" s="54">
        <f t="shared" si="6"/>
      </c>
    </row>
    <row r="86" spans="1:7" ht="19.5" customHeight="1">
      <c r="A86" s="17"/>
      <c r="B86" s="17"/>
      <c r="C86" s="17"/>
      <c r="D86" s="53">
        <f t="shared" si="5"/>
      </c>
      <c r="E86" s="18"/>
      <c r="F86" s="84"/>
      <c r="G86" s="54">
        <f t="shared" si="6"/>
      </c>
    </row>
    <row r="87" spans="1:7" ht="19.5" customHeight="1">
      <c r="A87" s="17"/>
      <c r="B87" s="17"/>
      <c r="C87" s="17"/>
      <c r="D87" s="53">
        <f t="shared" si="5"/>
      </c>
      <c r="E87" s="18"/>
      <c r="F87" s="84"/>
      <c r="G87" s="54">
        <f t="shared" si="6"/>
      </c>
    </row>
    <row r="88" spans="1:7" ht="19.5" customHeight="1">
      <c r="A88" s="17"/>
      <c r="B88" s="17"/>
      <c r="C88" s="17"/>
      <c r="D88" s="53">
        <f t="shared" si="5"/>
      </c>
      <c r="E88" s="18"/>
      <c r="F88" s="84"/>
      <c r="G88" s="54">
        <f t="shared" si="6"/>
      </c>
    </row>
    <row r="89" spans="1:7" ht="19.5" customHeight="1">
      <c r="A89" s="17"/>
      <c r="B89" s="17"/>
      <c r="C89" s="17"/>
      <c r="D89" s="53">
        <f t="shared" si="5"/>
      </c>
      <c r="E89" s="18"/>
      <c r="F89" s="84"/>
      <c r="G89" s="54">
        <f t="shared" si="6"/>
      </c>
    </row>
    <row r="90" spans="1:7" ht="19.5" customHeight="1">
      <c r="A90" s="17"/>
      <c r="B90" s="17"/>
      <c r="C90" s="17"/>
      <c r="D90" s="53">
        <f t="shared" si="5"/>
      </c>
      <c r="E90" s="18"/>
      <c r="F90" s="84"/>
      <c r="G90" s="54">
        <f t="shared" si="6"/>
      </c>
    </row>
    <row r="91" spans="1:7" ht="19.5" customHeight="1">
      <c r="A91" s="17"/>
      <c r="B91" s="17"/>
      <c r="C91" s="17"/>
      <c r="D91" s="53">
        <f t="shared" si="5"/>
      </c>
      <c r="E91" s="18"/>
      <c r="F91" s="84"/>
      <c r="G91" s="54">
        <f t="shared" si="6"/>
      </c>
    </row>
    <row r="92" spans="1:7" ht="19.5" customHeight="1">
      <c r="A92" s="17"/>
      <c r="B92" s="17"/>
      <c r="C92" s="17"/>
      <c r="D92" s="53">
        <f t="shared" si="5"/>
      </c>
      <c r="E92" s="18"/>
      <c r="F92" s="84"/>
      <c r="G92" s="54">
        <f t="shared" si="6"/>
      </c>
    </row>
    <row r="93" spans="1:7" ht="19.5" customHeight="1">
      <c r="A93" s="17"/>
      <c r="B93" s="17"/>
      <c r="C93" s="17"/>
      <c r="D93" s="53">
        <f t="shared" si="5"/>
      </c>
      <c r="E93" s="18"/>
      <c r="F93" s="84"/>
      <c r="G93" s="54">
        <f t="shared" si="6"/>
      </c>
    </row>
    <row r="94" spans="1:7" ht="19.5" customHeight="1">
      <c r="A94" s="17"/>
      <c r="B94" s="17"/>
      <c r="C94" s="17"/>
      <c r="D94" s="53">
        <f t="shared" si="5"/>
      </c>
      <c r="E94" s="18"/>
      <c r="F94" s="84"/>
      <c r="G94" s="54">
        <f t="shared" si="6"/>
      </c>
    </row>
    <row r="95" spans="1:7" ht="19.5" customHeight="1">
      <c r="A95" s="17"/>
      <c r="B95" s="17"/>
      <c r="C95" s="17"/>
      <c r="D95" s="53">
        <f t="shared" si="5"/>
      </c>
      <c r="E95" s="18"/>
      <c r="F95" s="84"/>
      <c r="G95" s="54">
        <f t="shared" si="6"/>
      </c>
    </row>
    <row r="96" spans="1:7" ht="19.5" customHeight="1">
      <c r="A96" s="17"/>
      <c r="B96" s="17"/>
      <c r="C96" s="17"/>
      <c r="D96" s="53">
        <f t="shared" si="5"/>
      </c>
      <c r="E96" s="18"/>
      <c r="F96" s="84"/>
      <c r="G96" s="54">
        <f t="shared" si="6"/>
      </c>
    </row>
    <row r="97" spans="1:7" ht="19.5" customHeight="1">
      <c r="A97" s="17"/>
      <c r="B97" s="17"/>
      <c r="C97" s="17"/>
      <c r="D97" s="53">
        <f t="shared" si="5"/>
      </c>
      <c r="E97" s="18"/>
      <c r="F97" s="84"/>
      <c r="G97" s="54">
        <f t="shared" si="6"/>
      </c>
    </row>
    <row r="98" spans="1:7" ht="19.5" customHeight="1">
      <c r="A98" s="17"/>
      <c r="B98" s="17"/>
      <c r="C98" s="17"/>
      <c r="D98" s="53">
        <f t="shared" si="5"/>
      </c>
      <c r="E98" s="18"/>
      <c r="F98" s="84"/>
      <c r="G98" s="54">
        <f t="shared" si="6"/>
      </c>
    </row>
    <row r="99" spans="1:7" ht="19.5" customHeight="1">
      <c r="A99" s="17"/>
      <c r="B99" s="17"/>
      <c r="C99" s="17"/>
      <c r="D99" s="53">
        <f t="shared" si="5"/>
      </c>
      <c r="E99" s="18"/>
      <c r="F99" s="84"/>
      <c r="G99" s="54">
        <f t="shared" si="6"/>
      </c>
    </row>
    <row r="100" spans="1:7" ht="19.5" customHeight="1">
      <c r="A100" s="17"/>
      <c r="B100" s="17"/>
      <c r="C100" s="17"/>
      <c r="D100" s="53">
        <f t="shared" si="5"/>
      </c>
      <c r="E100" s="18"/>
      <c r="F100" s="84"/>
      <c r="G100" s="54">
        <f t="shared" si="6"/>
      </c>
    </row>
    <row r="101" spans="1:7" ht="19.5" customHeight="1">
      <c r="A101" s="17"/>
      <c r="B101" s="17"/>
      <c r="C101" s="17"/>
      <c r="D101" s="53">
        <f t="shared" si="5"/>
      </c>
      <c r="E101" s="18"/>
      <c r="F101" s="84"/>
      <c r="G101" s="54">
        <f t="shared" si="6"/>
      </c>
    </row>
    <row r="102" spans="1:7" ht="19.5" customHeight="1">
      <c r="A102" s="17"/>
      <c r="B102" s="17"/>
      <c r="C102" s="17"/>
      <c r="D102" s="53">
        <f t="shared" si="5"/>
      </c>
      <c r="E102" s="18"/>
      <c r="F102" s="84"/>
      <c r="G102" s="54">
        <f t="shared" si="6"/>
      </c>
    </row>
    <row r="103" spans="1:7" ht="19.5" customHeight="1">
      <c r="A103" s="17"/>
      <c r="B103" s="17"/>
      <c r="C103" s="17"/>
      <c r="D103" s="53">
        <f t="shared" si="5"/>
      </c>
      <c r="E103" s="18"/>
      <c r="F103" s="84"/>
      <c r="G103" s="54">
        <f t="shared" si="6"/>
      </c>
    </row>
    <row r="104" spans="1:7" ht="19.5" customHeight="1">
      <c r="A104" s="17"/>
      <c r="B104" s="17"/>
      <c r="C104" s="17"/>
      <c r="D104" s="53">
        <f t="shared" si="5"/>
      </c>
      <c r="E104" s="18"/>
      <c r="F104" s="84"/>
      <c r="G104" s="54">
        <f t="shared" si="6"/>
      </c>
    </row>
    <row r="105" spans="1:7" ht="19.5" customHeight="1">
      <c r="A105" s="17"/>
      <c r="B105" s="17"/>
      <c r="C105" s="17"/>
      <c r="D105" s="53">
        <f t="shared" si="5"/>
      </c>
      <c r="E105" s="18"/>
      <c r="F105" s="84"/>
      <c r="G105" s="54">
        <f t="shared" si="6"/>
      </c>
    </row>
    <row r="106" spans="1:7" ht="19.5" customHeight="1">
      <c r="A106" s="17"/>
      <c r="B106" s="17"/>
      <c r="C106" s="17"/>
      <c r="D106" s="53">
        <f t="shared" si="5"/>
      </c>
      <c r="E106" s="18"/>
      <c r="F106" s="84"/>
      <c r="G106" s="54">
        <f t="shared" si="6"/>
      </c>
    </row>
    <row r="107" spans="1:7" ht="19.5" customHeight="1">
      <c r="A107" s="17"/>
      <c r="B107" s="17"/>
      <c r="C107" s="17"/>
      <c r="D107" s="53">
        <f t="shared" si="5"/>
      </c>
      <c r="E107" s="18"/>
      <c r="F107" s="84"/>
      <c r="G107" s="54">
        <f t="shared" si="6"/>
      </c>
    </row>
    <row r="108" spans="1:7" ht="19.5" customHeight="1">
      <c r="A108" s="17"/>
      <c r="B108" s="17"/>
      <c r="C108" s="17"/>
      <c r="D108" s="53">
        <f t="shared" si="5"/>
      </c>
      <c r="E108" s="18"/>
      <c r="F108" s="84"/>
      <c r="G108" s="54">
        <f t="shared" si="6"/>
      </c>
    </row>
    <row r="109" spans="1:7" ht="19.5" customHeight="1">
      <c r="A109" s="17"/>
      <c r="B109" s="17"/>
      <c r="C109" s="17"/>
      <c r="D109" s="53">
        <f t="shared" si="5"/>
      </c>
      <c r="E109" s="18"/>
      <c r="F109" s="84"/>
      <c r="G109" s="54">
        <f t="shared" si="6"/>
      </c>
    </row>
    <row r="110" spans="1:7" ht="19.5" customHeight="1">
      <c r="A110" s="17"/>
      <c r="B110" s="17"/>
      <c r="C110" s="17"/>
      <c r="D110" s="53">
        <f t="shared" si="5"/>
      </c>
      <c r="E110" s="18"/>
      <c r="F110" s="84"/>
      <c r="G110" s="54">
        <f t="shared" si="6"/>
      </c>
    </row>
    <row r="111" spans="1:7" ht="19.5" customHeight="1">
      <c r="A111" s="17"/>
      <c r="B111" s="17"/>
      <c r="C111" s="17"/>
      <c r="D111" s="53">
        <f t="shared" si="5"/>
      </c>
      <c r="E111" s="18"/>
      <c r="F111" s="84"/>
      <c r="G111" s="54">
        <f t="shared" si="6"/>
      </c>
    </row>
    <row r="112" spans="1:7" ht="19.5" customHeight="1">
      <c r="A112" s="17"/>
      <c r="B112" s="17"/>
      <c r="C112" s="17"/>
      <c r="D112" s="53">
        <f t="shared" si="5"/>
      </c>
      <c r="E112" s="18"/>
      <c r="F112" s="84"/>
      <c r="G112" s="54">
        <f t="shared" si="6"/>
      </c>
    </row>
    <row r="113" spans="1:7" ht="19.5" customHeight="1">
      <c r="A113" s="17"/>
      <c r="B113" s="17"/>
      <c r="C113" s="17"/>
      <c r="D113" s="53">
        <f t="shared" si="5"/>
      </c>
      <c r="E113" s="18"/>
      <c r="F113" s="84"/>
      <c r="G113" s="54">
        <f t="shared" si="6"/>
      </c>
    </row>
    <row r="114" spans="1:7" ht="19.5" customHeight="1">
      <c r="A114" s="17"/>
      <c r="B114" s="17"/>
      <c r="C114" s="17"/>
      <c r="D114" s="53">
        <f t="shared" si="5"/>
      </c>
      <c r="E114" s="18"/>
      <c r="F114" s="84"/>
      <c r="G114" s="54">
        <f t="shared" si="6"/>
      </c>
    </row>
    <row r="115" spans="1:7" ht="19.5" customHeight="1">
      <c r="A115" s="17"/>
      <c r="B115" s="17"/>
      <c r="C115" s="17"/>
      <c r="D115" s="53">
        <f t="shared" si="5"/>
      </c>
      <c r="E115" s="18"/>
      <c r="F115" s="84"/>
      <c r="G115" s="54">
        <f t="shared" si="6"/>
      </c>
    </row>
    <row r="116" spans="1:7" ht="19.5" customHeight="1">
      <c r="A116" s="17"/>
      <c r="B116" s="17"/>
      <c r="C116" s="17"/>
      <c r="D116" s="53">
        <f t="shared" si="5"/>
      </c>
      <c r="E116" s="18"/>
      <c r="F116" s="84"/>
      <c r="G116" s="54">
        <f t="shared" si="6"/>
      </c>
    </row>
    <row r="117" spans="1:7" ht="19.5" customHeight="1">
      <c r="A117" s="17"/>
      <c r="B117" s="17"/>
      <c r="C117" s="17"/>
      <c r="D117" s="53">
        <f t="shared" si="5"/>
      </c>
      <c r="E117" s="18"/>
      <c r="F117" s="84"/>
      <c r="G117" s="54">
        <f t="shared" si="6"/>
      </c>
    </row>
    <row r="118" spans="1:7" ht="19.5" customHeight="1">
      <c r="A118" s="17"/>
      <c r="B118" s="17"/>
      <c r="C118" s="17"/>
      <c r="D118" s="53">
        <f t="shared" si="5"/>
      </c>
      <c r="E118" s="18"/>
      <c r="F118" s="84"/>
      <c r="G118" s="54">
        <f t="shared" si="6"/>
      </c>
    </row>
    <row r="119" spans="1:7" ht="19.5" customHeight="1">
      <c r="A119" s="17"/>
      <c r="B119" s="17"/>
      <c r="C119" s="17"/>
      <c r="D119" s="53">
        <f t="shared" si="5"/>
      </c>
      <c r="E119" s="18"/>
      <c r="F119" s="84"/>
      <c r="G119" s="54">
        <f t="shared" si="6"/>
      </c>
    </row>
    <row r="120" spans="1:7" ht="19.5" customHeight="1">
      <c r="A120" s="17"/>
      <c r="B120" s="17"/>
      <c r="C120" s="17"/>
      <c r="D120" s="53">
        <f t="shared" si="5"/>
      </c>
      <c r="E120" s="18"/>
      <c r="F120" s="84"/>
      <c r="G120" s="54">
        <f t="shared" si="6"/>
      </c>
    </row>
    <row r="121" spans="1:7" ht="19.5" customHeight="1">
      <c r="A121" s="17"/>
      <c r="B121" s="17"/>
      <c r="C121" s="17"/>
      <c r="D121" s="53">
        <f t="shared" si="5"/>
      </c>
      <c r="E121" s="18"/>
      <c r="F121" s="84"/>
      <c r="G121" s="54">
        <f t="shared" si="6"/>
      </c>
    </row>
    <row r="122" spans="1:7" ht="19.5" customHeight="1">
      <c r="A122" s="17"/>
      <c r="B122" s="17"/>
      <c r="C122" s="17"/>
      <c r="D122" s="53">
        <f t="shared" si="5"/>
      </c>
      <c r="E122" s="18"/>
      <c r="F122" s="84"/>
      <c r="G122" s="54">
        <f t="shared" si="6"/>
      </c>
    </row>
    <row r="123" spans="1:7" ht="19.5" customHeight="1">
      <c r="A123" s="17"/>
      <c r="B123" s="17"/>
      <c r="C123" s="17"/>
      <c r="D123" s="53">
        <f t="shared" si="5"/>
      </c>
      <c r="E123" s="18"/>
      <c r="F123" s="84"/>
      <c r="G123" s="54">
        <f t="shared" si="6"/>
      </c>
    </row>
    <row r="124" spans="1:7" ht="19.5" customHeight="1">
      <c r="A124" s="17"/>
      <c r="B124" s="17"/>
      <c r="C124" s="17"/>
      <c r="D124" s="53">
        <f t="shared" si="5"/>
      </c>
      <c r="E124" s="18"/>
      <c r="F124" s="84"/>
      <c r="G124" s="54">
        <f t="shared" si="6"/>
      </c>
    </row>
    <row r="125" spans="1:7" ht="19.5" customHeight="1">
      <c r="A125" s="17"/>
      <c r="B125" s="17"/>
      <c r="C125" s="17"/>
      <c r="D125" s="53">
        <f t="shared" si="5"/>
      </c>
      <c r="E125" s="18"/>
      <c r="F125" s="84"/>
      <c r="G125" s="54">
        <f t="shared" si="6"/>
      </c>
    </row>
    <row r="126" spans="1:7" ht="19.5" customHeight="1">
      <c r="A126" s="17"/>
      <c r="B126" s="17"/>
      <c r="C126" s="17"/>
      <c r="D126" s="53">
        <f t="shared" si="5"/>
      </c>
      <c r="E126" s="18"/>
      <c r="F126" s="84"/>
      <c r="G126" s="54">
        <f t="shared" si="6"/>
      </c>
    </row>
    <row r="127" spans="1:7" ht="19.5" customHeight="1">
      <c r="A127" s="17"/>
      <c r="B127" s="17"/>
      <c r="C127" s="17"/>
      <c r="D127" s="53">
        <f t="shared" si="5"/>
      </c>
      <c r="E127" s="18"/>
      <c r="F127" s="84"/>
      <c r="G127" s="54">
        <f t="shared" si="6"/>
      </c>
    </row>
    <row r="128" spans="1:7" ht="19.5" customHeight="1">
      <c r="A128" s="17"/>
      <c r="B128" s="17"/>
      <c r="C128" s="17"/>
      <c r="D128" s="53">
        <f aca="true" t="shared" si="7" ref="D128:D191">IF(B128="","",DAYS360(B128,C128+1))</f>
      </c>
      <c r="E128" s="18"/>
      <c r="F128" s="84"/>
      <c r="G128" s="54">
        <f aca="true" t="shared" si="8" ref="G128:G191">IF(D128="","",IF(F128&gt;=E128,D128*(E128/E128),D128*(F128/E128)))</f>
      </c>
    </row>
    <row r="129" spans="1:7" ht="19.5" customHeight="1">
      <c r="A129" s="17"/>
      <c r="B129" s="17"/>
      <c r="C129" s="17"/>
      <c r="D129" s="53">
        <f t="shared" si="7"/>
      </c>
      <c r="E129" s="18"/>
      <c r="F129" s="84"/>
      <c r="G129" s="54">
        <f t="shared" si="8"/>
      </c>
    </row>
    <row r="130" spans="1:7" ht="19.5" customHeight="1">
      <c r="A130" s="17"/>
      <c r="B130" s="17"/>
      <c r="C130" s="17"/>
      <c r="D130" s="53">
        <f t="shared" si="7"/>
      </c>
      <c r="E130" s="18"/>
      <c r="F130" s="84"/>
      <c r="G130" s="54">
        <f t="shared" si="8"/>
      </c>
    </row>
    <row r="131" spans="1:7" ht="19.5" customHeight="1">
      <c r="A131" s="17"/>
      <c r="B131" s="17"/>
      <c r="C131" s="17"/>
      <c r="D131" s="53">
        <f t="shared" si="7"/>
      </c>
      <c r="E131" s="18"/>
      <c r="F131" s="84"/>
      <c r="G131" s="54">
        <f t="shared" si="8"/>
      </c>
    </row>
    <row r="132" spans="1:7" ht="19.5" customHeight="1">
      <c r="A132" s="17"/>
      <c r="B132" s="17"/>
      <c r="C132" s="17"/>
      <c r="D132" s="53">
        <f t="shared" si="7"/>
      </c>
      <c r="E132" s="18"/>
      <c r="F132" s="84"/>
      <c r="G132" s="54">
        <f t="shared" si="8"/>
      </c>
    </row>
    <row r="133" spans="1:7" ht="19.5" customHeight="1">
      <c r="A133" s="17"/>
      <c r="B133" s="17"/>
      <c r="C133" s="17"/>
      <c r="D133" s="53">
        <f t="shared" si="7"/>
      </c>
      <c r="E133" s="18"/>
      <c r="F133" s="84"/>
      <c r="G133" s="54">
        <f t="shared" si="8"/>
      </c>
    </row>
    <row r="134" spans="1:7" ht="19.5" customHeight="1">
      <c r="A134" s="17"/>
      <c r="B134" s="17"/>
      <c r="C134" s="17"/>
      <c r="D134" s="53">
        <f t="shared" si="7"/>
      </c>
      <c r="E134" s="18"/>
      <c r="F134" s="84"/>
      <c r="G134" s="54">
        <f t="shared" si="8"/>
      </c>
    </row>
    <row r="135" spans="1:7" ht="19.5" customHeight="1">
      <c r="A135" s="17"/>
      <c r="B135" s="17"/>
      <c r="C135" s="17"/>
      <c r="D135" s="53">
        <f t="shared" si="7"/>
      </c>
      <c r="E135" s="18"/>
      <c r="F135" s="84"/>
      <c r="G135" s="54">
        <f t="shared" si="8"/>
      </c>
    </row>
    <row r="136" spans="1:7" ht="19.5" customHeight="1">
      <c r="A136" s="17"/>
      <c r="B136" s="17"/>
      <c r="C136" s="17"/>
      <c r="D136" s="53">
        <f t="shared" si="7"/>
      </c>
      <c r="E136" s="18"/>
      <c r="F136" s="84"/>
      <c r="G136" s="54">
        <f t="shared" si="8"/>
      </c>
    </row>
    <row r="137" spans="1:7" ht="19.5" customHeight="1">
      <c r="A137" s="17"/>
      <c r="B137" s="17"/>
      <c r="C137" s="17"/>
      <c r="D137" s="53">
        <f t="shared" si="7"/>
      </c>
      <c r="E137" s="18"/>
      <c r="F137" s="84"/>
      <c r="G137" s="54">
        <f t="shared" si="8"/>
      </c>
    </row>
    <row r="138" spans="1:7" ht="19.5" customHeight="1">
      <c r="A138" s="17"/>
      <c r="B138" s="17"/>
      <c r="C138" s="17"/>
      <c r="D138" s="53">
        <f t="shared" si="7"/>
      </c>
      <c r="E138" s="18"/>
      <c r="F138" s="84"/>
      <c r="G138" s="54">
        <f t="shared" si="8"/>
      </c>
    </row>
    <row r="139" spans="1:7" ht="19.5" customHeight="1">
      <c r="A139" s="17"/>
      <c r="B139" s="17"/>
      <c r="C139" s="17"/>
      <c r="D139" s="53">
        <f t="shared" si="7"/>
      </c>
      <c r="E139" s="18"/>
      <c r="F139" s="84"/>
      <c r="G139" s="54">
        <f t="shared" si="8"/>
      </c>
    </row>
    <row r="140" spans="1:7" ht="19.5" customHeight="1">
      <c r="A140" s="17"/>
      <c r="B140" s="17"/>
      <c r="C140" s="17"/>
      <c r="D140" s="53">
        <f t="shared" si="7"/>
      </c>
      <c r="E140" s="18"/>
      <c r="F140" s="84"/>
      <c r="G140" s="54">
        <f t="shared" si="8"/>
      </c>
    </row>
    <row r="141" spans="1:7" ht="19.5" customHeight="1">
      <c r="A141" s="17"/>
      <c r="B141" s="17"/>
      <c r="C141" s="17"/>
      <c r="D141" s="53">
        <f t="shared" si="7"/>
      </c>
      <c r="E141" s="18"/>
      <c r="F141" s="84"/>
      <c r="G141" s="54">
        <f t="shared" si="8"/>
      </c>
    </row>
    <row r="142" spans="1:7" ht="19.5" customHeight="1">
      <c r="A142" s="17"/>
      <c r="B142" s="17"/>
      <c r="C142" s="17"/>
      <c r="D142" s="53">
        <f t="shared" si="7"/>
      </c>
      <c r="E142" s="18"/>
      <c r="F142" s="84"/>
      <c r="G142" s="54">
        <f t="shared" si="8"/>
      </c>
    </row>
    <row r="143" spans="1:7" ht="19.5" customHeight="1">
      <c r="A143" s="17"/>
      <c r="B143" s="17"/>
      <c r="C143" s="17"/>
      <c r="D143" s="53">
        <f t="shared" si="7"/>
      </c>
      <c r="E143" s="18"/>
      <c r="F143" s="84"/>
      <c r="G143" s="54">
        <f t="shared" si="8"/>
      </c>
    </row>
    <row r="144" spans="1:7" ht="19.5" customHeight="1">
      <c r="A144" s="17"/>
      <c r="B144" s="17"/>
      <c r="C144" s="17"/>
      <c r="D144" s="53">
        <f t="shared" si="7"/>
      </c>
      <c r="E144" s="18"/>
      <c r="F144" s="84"/>
      <c r="G144" s="54">
        <f t="shared" si="8"/>
      </c>
    </row>
    <row r="145" spans="1:7" ht="19.5" customHeight="1">
      <c r="A145" s="17"/>
      <c r="B145" s="17"/>
      <c r="C145" s="17"/>
      <c r="D145" s="53">
        <f t="shared" si="7"/>
      </c>
      <c r="E145" s="18"/>
      <c r="F145" s="84"/>
      <c r="G145" s="54">
        <f t="shared" si="8"/>
      </c>
    </row>
    <row r="146" spans="1:7" ht="19.5" customHeight="1">
      <c r="A146" s="17"/>
      <c r="B146" s="17"/>
      <c r="C146" s="17"/>
      <c r="D146" s="53">
        <f t="shared" si="7"/>
      </c>
      <c r="E146" s="18"/>
      <c r="F146" s="84"/>
      <c r="G146" s="54">
        <f t="shared" si="8"/>
      </c>
    </row>
    <row r="147" spans="1:7" ht="19.5" customHeight="1">
      <c r="A147" s="17"/>
      <c r="B147" s="17"/>
      <c r="C147" s="17"/>
      <c r="D147" s="53">
        <f t="shared" si="7"/>
      </c>
      <c r="E147" s="18"/>
      <c r="F147" s="84"/>
      <c r="G147" s="54">
        <f t="shared" si="8"/>
      </c>
    </row>
    <row r="148" spans="1:7" ht="19.5" customHeight="1">
      <c r="A148" s="17"/>
      <c r="B148" s="17"/>
      <c r="C148" s="17"/>
      <c r="D148" s="53">
        <f t="shared" si="7"/>
      </c>
      <c r="E148" s="18"/>
      <c r="F148" s="84"/>
      <c r="G148" s="54">
        <f t="shared" si="8"/>
      </c>
    </row>
    <row r="149" spans="1:7" ht="19.5" customHeight="1">
      <c r="A149" s="17"/>
      <c r="B149" s="17"/>
      <c r="C149" s="17"/>
      <c r="D149" s="53">
        <f t="shared" si="7"/>
      </c>
      <c r="E149" s="18"/>
      <c r="F149" s="84"/>
      <c r="G149" s="54">
        <f t="shared" si="8"/>
      </c>
    </row>
    <row r="150" spans="1:7" ht="19.5" customHeight="1">
      <c r="A150" s="17"/>
      <c r="B150" s="17"/>
      <c r="C150" s="17"/>
      <c r="D150" s="53">
        <f t="shared" si="7"/>
      </c>
      <c r="E150" s="18"/>
      <c r="F150" s="84"/>
      <c r="G150" s="54">
        <f t="shared" si="8"/>
      </c>
    </row>
    <row r="151" spans="1:7" ht="19.5" customHeight="1">
      <c r="A151" s="17"/>
      <c r="B151" s="17"/>
      <c r="C151" s="17"/>
      <c r="D151" s="53">
        <f t="shared" si="7"/>
      </c>
      <c r="E151" s="18"/>
      <c r="F151" s="84"/>
      <c r="G151" s="54">
        <f t="shared" si="8"/>
      </c>
    </row>
    <row r="152" spans="1:7" ht="19.5" customHeight="1">
      <c r="A152" s="17"/>
      <c r="B152" s="17"/>
      <c r="C152" s="17"/>
      <c r="D152" s="53">
        <f t="shared" si="7"/>
      </c>
      <c r="E152" s="18"/>
      <c r="F152" s="84"/>
      <c r="G152" s="54">
        <f t="shared" si="8"/>
      </c>
    </row>
    <row r="153" spans="1:7" ht="19.5" customHeight="1">
      <c r="A153" s="17"/>
      <c r="B153" s="17"/>
      <c r="C153" s="17"/>
      <c r="D153" s="53">
        <f t="shared" si="7"/>
      </c>
      <c r="E153" s="18"/>
      <c r="F153" s="84"/>
      <c r="G153" s="54">
        <f t="shared" si="8"/>
      </c>
    </row>
    <row r="154" spans="1:7" ht="19.5" customHeight="1">
      <c r="A154" s="17"/>
      <c r="B154" s="17"/>
      <c r="C154" s="17"/>
      <c r="D154" s="53">
        <f t="shared" si="7"/>
      </c>
      <c r="E154" s="18"/>
      <c r="F154" s="84"/>
      <c r="G154" s="54">
        <f t="shared" si="8"/>
      </c>
    </row>
    <row r="155" spans="1:7" ht="19.5" customHeight="1">
      <c r="A155" s="17"/>
      <c r="B155" s="17"/>
      <c r="C155" s="17"/>
      <c r="D155" s="53">
        <f t="shared" si="7"/>
      </c>
      <c r="E155" s="18"/>
      <c r="F155" s="84"/>
      <c r="G155" s="54">
        <f t="shared" si="8"/>
      </c>
    </row>
    <row r="156" spans="1:7" ht="19.5" customHeight="1">
      <c r="A156" s="17"/>
      <c r="B156" s="17"/>
      <c r="C156" s="17"/>
      <c r="D156" s="53">
        <f t="shared" si="7"/>
      </c>
      <c r="E156" s="18"/>
      <c r="F156" s="84"/>
      <c r="G156" s="54">
        <f t="shared" si="8"/>
      </c>
    </row>
    <row r="157" spans="1:7" ht="19.5" customHeight="1">
      <c r="A157" s="17"/>
      <c r="B157" s="17"/>
      <c r="C157" s="17"/>
      <c r="D157" s="53">
        <f t="shared" si="7"/>
      </c>
      <c r="E157" s="18"/>
      <c r="F157" s="84"/>
      <c r="G157" s="54">
        <f t="shared" si="8"/>
      </c>
    </row>
    <row r="158" spans="1:7" ht="19.5" customHeight="1">
      <c r="A158" s="17"/>
      <c r="B158" s="17"/>
      <c r="C158" s="17"/>
      <c r="D158" s="53">
        <f t="shared" si="7"/>
      </c>
      <c r="E158" s="18"/>
      <c r="F158" s="84"/>
      <c r="G158" s="54">
        <f t="shared" si="8"/>
      </c>
    </row>
    <row r="159" spans="1:7" ht="19.5" customHeight="1">
      <c r="A159" s="17"/>
      <c r="B159" s="17"/>
      <c r="C159" s="17"/>
      <c r="D159" s="53">
        <f t="shared" si="7"/>
      </c>
      <c r="E159" s="18"/>
      <c r="F159" s="84"/>
      <c r="G159" s="54">
        <f t="shared" si="8"/>
      </c>
    </row>
    <row r="160" spans="1:7" ht="19.5" customHeight="1">
      <c r="A160" s="17"/>
      <c r="B160" s="17"/>
      <c r="C160" s="17"/>
      <c r="D160" s="53">
        <f t="shared" si="7"/>
      </c>
      <c r="E160" s="18"/>
      <c r="F160" s="84"/>
      <c r="G160" s="54">
        <f t="shared" si="8"/>
      </c>
    </row>
    <row r="161" spans="1:7" ht="19.5" customHeight="1">
      <c r="A161" s="17"/>
      <c r="B161" s="17"/>
      <c r="C161" s="17"/>
      <c r="D161" s="53">
        <f t="shared" si="7"/>
      </c>
      <c r="E161" s="18"/>
      <c r="F161" s="84"/>
      <c r="G161" s="54">
        <f t="shared" si="8"/>
      </c>
    </row>
    <row r="162" spans="1:7" ht="19.5" customHeight="1">
      <c r="A162" s="17"/>
      <c r="B162" s="17"/>
      <c r="C162" s="17"/>
      <c r="D162" s="53">
        <f t="shared" si="7"/>
      </c>
      <c r="E162" s="18"/>
      <c r="F162" s="84"/>
      <c r="G162" s="54">
        <f t="shared" si="8"/>
      </c>
    </row>
    <row r="163" spans="1:7" ht="19.5" customHeight="1">
      <c r="A163" s="17"/>
      <c r="B163" s="17"/>
      <c r="C163" s="17"/>
      <c r="D163" s="53">
        <f t="shared" si="7"/>
      </c>
      <c r="E163" s="18"/>
      <c r="F163" s="84"/>
      <c r="G163" s="54">
        <f t="shared" si="8"/>
      </c>
    </row>
    <row r="164" spans="1:7" ht="19.5" customHeight="1">
      <c r="A164" s="17"/>
      <c r="B164" s="17"/>
      <c r="C164" s="17"/>
      <c r="D164" s="53">
        <f t="shared" si="7"/>
      </c>
      <c r="E164" s="18"/>
      <c r="F164" s="84"/>
      <c r="G164" s="54">
        <f t="shared" si="8"/>
      </c>
    </row>
    <row r="165" spans="1:7" ht="19.5" customHeight="1">
      <c r="A165" s="17"/>
      <c r="B165" s="17"/>
      <c r="C165" s="17"/>
      <c r="D165" s="53">
        <f t="shared" si="7"/>
      </c>
      <c r="E165" s="18"/>
      <c r="F165" s="84"/>
      <c r="G165" s="54">
        <f t="shared" si="8"/>
      </c>
    </row>
    <row r="166" spans="1:7" ht="19.5" customHeight="1">
      <c r="A166" s="17"/>
      <c r="B166" s="17"/>
      <c r="C166" s="17"/>
      <c r="D166" s="53">
        <f t="shared" si="7"/>
      </c>
      <c r="E166" s="18"/>
      <c r="F166" s="84"/>
      <c r="G166" s="54">
        <f t="shared" si="8"/>
      </c>
    </row>
    <row r="167" spans="1:7" ht="19.5" customHeight="1">
      <c r="A167" s="17"/>
      <c r="B167" s="17"/>
      <c r="C167" s="17"/>
      <c r="D167" s="53">
        <f t="shared" si="7"/>
      </c>
      <c r="E167" s="18"/>
      <c r="F167" s="84"/>
      <c r="G167" s="54">
        <f t="shared" si="8"/>
      </c>
    </row>
    <row r="168" spans="1:7" ht="19.5" customHeight="1">
      <c r="A168" s="17"/>
      <c r="B168" s="17"/>
      <c r="C168" s="17"/>
      <c r="D168" s="53">
        <f t="shared" si="7"/>
      </c>
      <c r="E168" s="18"/>
      <c r="F168" s="84"/>
      <c r="G168" s="54">
        <f t="shared" si="8"/>
      </c>
    </row>
    <row r="169" spans="1:7" ht="19.5" customHeight="1">
      <c r="A169" s="17"/>
      <c r="B169" s="17"/>
      <c r="C169" s="17"/>
      <c r="D169" s="53">
        <f t="shared" si="7"/>
      </c>
      <c r="E169" s="18"/>
      <c r="F169" s="84"/>
      <c r="G169" s="54">
        <f t="shared" si="8"/>
      </c>
    </row>
    <row r="170" spans="1:7" ht="19.5" customHeight="1">
      <c r="A170" s="17"/>
      <c r="B170" s="17"/>
      <c r="C170" s="17"/>
      <c r="D170" s="53">
        <f t="shared" si="7"/>
      </c>
      <c r="E170" s="18"/>
      <c r="F170" s="84"/>
      <c r="G170" s="54">
        <f t="shared" si="8"/>
      </c>
    </row>
    <row r="171" spans="1:7" ht="19.5" customHeight="1">
      <c r="A171" s="17"/>
      <c r="B171" s="17"/>
      <c r="C171" s="17"/>
      <c r="D171" s="53">
        <f t="shared" si="7"/>
      </c>
      <c r="E171" s="18"/>
      <c r="F171" s="84"/>
      <c r="G171" s="54">
        <f t="shared" si="8"/>
      </c>
    </row>
    <row r="172" spans="1:7" ht="19.5" customHeight="1">
      <c r="A172" s="17"/>
      <c r="B172" s="17"/>
      <c r="C172" s="17"/>
      <c r="D172" s="53">
        <f t="shared" si="7"/>
      </c>
      <c r="E172" s="18"/>
      <c r="F172" s="84"/>
      <c r="G172" s="54">
        <f t="shared" si="8"/>
      </c>
    </row>
    <row r="173" spans="1:7" ht="19.5" customHeight="1">
      <c r="A173" s="17"/>
      <c r="B173" s="17"/>
      <c r="C173" s="17"/>
      <c r="D173" s="53">
        <f t="shared" si="7"/>
      </c>
      <c r="E173" s="18"/>
      <c r="F173" s="84"/>
      <c r="G173" s="54">
        <f t="shared" si="8"/>
      </c>
    </row>
    <row r="174" spans="1:7" ht="19.5" customHeight="1">
      <c r="A174" s="17"/>
      <c r="B174" s="17"/>
      <c r="C174" s="17"/>
      <c r="D174" s="53">
        <f t="shared" si="7"/>
      </c>
      <c r="E174" s="18"/>
      <c r="F174" s="84"/>
      <c r="G174" s="54">
        <f t="shared" si="8"/>
      </c>
    </row>
    <row r="175" spans="1:7" ht="19.5" customHeight="1">
      <c r="A175" s="17"/>
      <c r="B175" s="17"/>
      <c r="C175" s="17"/>
      <c r="D175" s="53">
        <f t="shared" si="7"/>
      </c>
      <c r="E175" s="18"/>
      <c r="F175" s="84"/>
      <c r="G175" s="54">
        <f t="shared" si="8"/>
      </c>
    </row>
    <row r="176" spans="1:7" ht="19.5" customHeight="1">
      <c r="A176" s="17"/>
      <c r="B176" s="17"/>
      <c r="C176" s="17"/>
      <c r="D176" s="53">
        <f t="shared" si="7"/>
      </c>
      <c r="E176" s="18"/>
      <c r="F176" s="84"/>
      <c r="G176" s="54">
        <f t="shared" si="8"/>
      </c>
    </row>
    <row r="177" spans="1:7" ht="19.5" customHeight="1">
      <c r="A177" s="17"/>
      <c r="B177" s="17"/>
      <c r="C177" s="17"/>
      <c r="D177" s="53">
        <f t="shared" si="7"/>
      </c>
      <c r="E177" s="18"/>
      <c r="F177" s="84"/>
      <c r="G177" s="54">
        <f t="shared" si="8"/>
      </c>
    </row>
    <row r="178" spans="1:7" ht="19.5" customHeight="1">
      <c r="A178" s="17"/>
      <c r="B178" s="17"/>
      <c r="C178" s="17"/>
      <c r="D178" s="53">
        <f t="shared" si="7"/>
      </c>
      <c r="E178" s="18"/>
      <c r="F178" s="84"/>
      <c r="G178" s="54">
        <f t="shared" si="8"/>
      </c>
    </row>
    <row r="179" spans="1:7" ht="19.5" customHeight="1">
      <c r="A179" s="17"/>
      <c r="B179" s="17"/>
      <c r="C179" s="17"/>
      <c r="D179" s="53">
        <f t="shared" si="7"/>
      </c>
      <c r="E179" s="18"/>
      <c r="F179" s="84"/>
      <c r="G179" s="54">
        <f t="shared" si="8"/>
      </c>
    </row>
    <row r="180" spans="1:7" ht="19.5" customHeight="1">
      <c r="A180" s="17"/>
      <c r="B180" s="17"/>
      <c r="C180" s="17"/>
      <c r="D180" s="53">
        <f t="shared" si="7"/>
      </c>
      <c r="E180" s="18"/>
      <c r="F180" s="84"/>
      <c r="G180" s="54">
        <f t="shared" si="8"/>
      </c>
    </row>
    <row r="181" spans="1:7" ht="19.5" customHeight="1">
      <c r="A181" s="17"/>
      <c r="B181" s="17"/>
      <c r="C181" s="17"/>
      <c r="D181" s="53">
        <f t="shared" si="7"/>
      </c>
      <c r="E181" s="18"/>
      <c r="F181" s="84"/>
      <c r="G181" s="54">
        <f t="shared" si="8"/>
      </c>
    </row>
    <row r="182" spans="1:7" ht="19.5" customHeight="1">
      <c r="A182" s="17"/>
      <c r="B182" s="17"/>
      <c r="C182" s="17"/>
      <c r="D182" s="53">
        <f t="shared" si="7"/>
      </c>
      <c r="E182" s="18"/>
      <c r="F182" s="84"/>
      <c r="G182" s="54">
        <f t="shared" si="8"/>
      </c>
    </row>
    <row r="183" spans="1:7" ht="19.5" customHeight="1">
      <c r="A183" s="17"/>
      <c r="B183" s="17"/>
      <c r="C183" s="17"/>
      <c r="D183" s="53">
        <f t="shared" si="7"/>
      </c>
      <c r="E183" s="18"/>
      <c r="F183" s="84"/>
      <c r="G183" s="54">
        <f t="shared" si="8"/>
      </c>
    </row>
    <row r="184" spans="1:7" ht="19.5" customHeight="1">
      <c r="A184" s="17"/>
      <c r="B184" s="17"/>
      <c r="C184" s="17"/>
      <c r="D184" s="53">
        <f t="shared" si="7"/>
      </c>
      <c r="E184" s="18"/>
      <c r="F184" s="84"/>
      <c r="G184" s="54">
        <f t="shared" si="8"/>
      </c>
    </row>
    <row r="185" spans="1:7" ht="19.5" customHeight="1">
      <c r="A185" s="17"/>
      <c r="B185" s="17"/>
      <c r="C185" s="17"/>
      <c r="D185" s="53">
        <f t="shared" si="7"/>
      </c>
      <c r="E185" s="18"/>
      <c r="F185" s="84"/>
      <c r="G185" s="54">
        <f t="shared" si="8"/>
      </c>
    </row>
    <row r="186" spans="1:7" ht="19.5" customHeight="1">
      <c r="A186" s="17"/>
      <c r="B186" s="17"/>
      <c r="C186" s="17"/>
      <c r="D186" s="53">
        <f t="shared" si="7"/>
      </c>
      <c r="E186" s="18"/>
      <c r="F186" s="84"/>
      <c r="G186" s="54">
        <f t="shared" si="8"/>
      </c>
    </row>
    <row r="187" spans="1:7" ht="19.5" customHeight="1">
      <c r="A187" s="17"/>
      <c r="B187" s="17"/>
      <c r="C187" s="17"/>
      <c r="D187" s="53">
        <f t="shared" si="7"/>
      </c>
      <c r="E187" s="18"/>
      <c r="F187" s="84"/>
      <c r="G187" s="54">
        <f t="shared" si="8"/>
      </c>
    </row>
    <row r="188" spans="1:7" ht="19.5" customHeight="1">
      <c r="A188" s="17"/>
      <c r="B188" s="17"/>
      <c r="C188" s="17"/>
      <c r="D188" s="53">
        <f t="shared" si="7"/>
      </c>
      <c r="E188" s="18"/>
      <c r="F188" s="84"/>
      <c r="G188" s="54">
        <f t="shared" si="8"/>
      </c>
    </row>
    <row r="189" spans="1:7" ht="19.5" customHeight="1">
      <c r="A189" s="17"/>
      <c r="B189" s="17"/>
      <c r="C189" s="17"/>
      <c r="D189" s="53">
        <f t="shared" si="7"/>
      </c>
      <c r="E189" s="18"/>
      <c r="F189" s="84"/>
      <c r="G189" s="54">
        <f t="shared" si="8"/>
      </c>
    </row>
    <row r="190" spans="1:7" ht="19.5" customHeight="1">
      <c r="A190" s="17"/>
      <c r="B190" s="17"/>
      <c r="C190" s="17"/>
      <c r="D190" s="53">
        <f t="shared" si="7"/>
      </c>
      <c r="E190" s="18"/>
      <c r="F190" s="84"/>
      <c r="G190" s="54">
        <f t="shared" si="8"/>
      </c>
    </row>
    <row r="191" spans="1:7" ht="19.5" customHeight="1">
      <c r="A191" s="17"/>
      <c r="B191" s="17"/>
      <c r="C191" s="17"/>
      <c r="D191" s="53">
        <f t="shared" si="7"/>
      </c>
      <c r="E191" s="18"/>
      <c r="F191" s="84"/>
      <c r="G191" s="54">
        <f t="shared" si="8"/>
      </c>
    </row>
    <row r="192" spans="1:7" ht="19.5" customHeight="1">
      <c r="A192" s="17"/>
      <c r="B192" s="17"/>
      <c r="C192" s="17"/>
      <c r="D192" s="53">
        <f aca="true" t="shared" si="9" ref="D192:D200">IF(B192="","",DAYS360(B192,C192+1))</f>
      </c>
      <c r="E192" s="18"/>
      <c r="F192" s="84"/>
      <c r="G192" s="54">
        <f aca="true" t="shared" si="10" ref="G192:G200">IF(D192="","",IF(F192&gt;=E192,D192*(E192/E192),D192*(F192/E192)))</f>
      </c>
    </row>
    <row r="193" spans="1:7" ht="19.5" customHeight="1">
      <c r="A193" s="17"/>
      <c r="B193" s="17"/>
      <c r="C193" s="17"/>
      <c r="D193" s="53">
        <f t="shared" si="9"/>
      </c>
      <c r="E193" s="18"/>
      <c r="F193" s="84"/>
      <c r="G193" s="54">
        <f t="shared" si="10"/>
      </c>
    </row>
    <row r="194" spans="1:7" ht="19.5" customHeight="1">
      <c r="A194" s="17"/>
      <c r="B194" s="17"/>
      <c r="C194" s="17"/>
      <c r="D194" s="53">
        <f t="shared" si="9"/>
      </c>
      <c r="E194" s="18"/>
      <c r="F194" s="84"/>
      <c r="G194" s="54">
        <f t="shared" si="10"/>
      </c>
    </row>
    <row r="195" spans="1:7" ht="19.5" customHeight="1">
      <c r="A195" s="17"/>
      <c r="B195" s="17"/>
      <c r="C195" s="17"/>
      <c r="D195" s="53">
        <f t="shared" si="9"/>
      </c>
      <c r="E195" s="18"/>
      <c r="F195" s="84"/>
      <c r="G195" s="54">
        <f t="shared" si="10"/>
      </c>
    </row>
    <row r="196" spans="1:7" ht="19.5" customHeight="1">
      <c r="A196" s="17"/>
      <c r="B196" s="17"/>
      <c r="C196" s="17"/>
      <c r="D196" s="53">
        <f t="shared" si="9"/>
      </c>
      <c r="E196" s="18"/>
      <c r="F196" s="84"/>
      <c r="G196" s="54">
        <f t="shared" si="10"/>
      </c>
    </row>
    <row r="197" spans="1:7" ht="19.5" customHeight="1">
      <c r="A197" s="17"/>
      <c r="B197" s="17"/>
      <c r="C197" s="17"/>
      <c r="D197" s="53">
        <f t="shared" si="9"/>
      </c>
      <c r="E197" s="18"/>
      <c r="F197" s="84"/>
      <c r="G197" s="54">
        <f t="shared" si="10"/>
      </c>
    </row>
    <row r="198" spans="1:7" ht="19.5" customHeight="1">
      <c r="A198" s="17"/>
      <c r="B198" s="17"/>
      <c r="C198" s="17"/>
      <c r="D198" s="53">
        <f t="shared" si="9"/>
      </c>
      <c r="E198" s="18"/>
      <c r="F198" s="84"/>
      <c r="G198" s="54">
        <f t="shared" si="10"/>
      </c>
    </row>
    <row r="199" spans="1:7" ht="19.5" customHeight="1">
      <c r="A199" s="17"/>
      <c r="B199" s="17"/>
      <c r="C199" s="17"/>
      <c r="D199" s="53">
        <f t="shared" si="9"/>
      </c>
      <c r="E199" s="18"/>
      <c r="F199" s="84"/>
      <c r="G199" s="54">
        <f t="shared" si="10"/>
      </c>
    </row>
    <row r="200" spans="1:7" ht="19.5" customHeight="1">
      <c r="A200" s="17"/>
      <c r="B200" s="17"/>
      <c r="C200" s="17"/>
      <c r="D200" s="53">
        <f t="shared" si="9"/>
      </c>
      <c r="E200" s="18"/>
      <c r="F200" s="84"/>
      <c r="G200" s="54">
        <f t="shared" si="10"/>
      </c>
    </row>
    <row r="201" spans="2:7" ht="12">
      <c r="B201" s="81"/>
      <c r="C201" s="81"/>
      <c r="D201" s="4"/>
      <c r="E201" s="81"/>
      <c r="F201" s="81"/>
      <c r="G201" s="3"/>
    </row>
    <row r="202" spans="2:7" ht="12">
      <c r="B202" s="81"/>
      <c r="C202" s="81"/>
      <c r="D202" s="4"/>
      <c r="E202" s="81"/>
      <c r="F202" s="81"/>
      <c r="G202" s="3"/>
    </row>
    <row r="203" spans="2:7" ht="12">
      <c r="B203" s="81"/>
      <c r="C203" s="81"/>
      <c r="D203" s="4"/>
      <c r="E203" s="81"/>
      <c r="F203" s="81"/>
      <c r="G203" s="3"/>
    </row>
    <row r="204" spans="2:7" ht="12">
      <c r="B204" s="81"/>
      <c r="C204" s="81"/>
      <c r="D204" s="4"/>
      <c r="E204" s="81"/>
      <c r="F204" s="81"/>
      <c r="G204" s="3"/>
    </row>
    <row r="205" spans="2:7" ht="12">
      <c r="B205" s="81"/>
      <c r="C205" s="81"/>
      <c r="D205" s="4"/>
      <c r="E205" s="81"/>
      <c r="F205" s="81"/>
      <c r="G205" s="3"/>
    </row>
    <row r="206" spans="2:7" ht="12">
      <c r="B206" s="81"/>
      <c r="C206" s="81"/>
      <c r="D206" s="4"/>
      <c r="E206" s="81"/>
      <c r="F206" s="81"/>
      <c r="G206" s="3"/>
    </row>
    <row r="207" spans="2:7" ht="12">
      <c r="B207" s="81"/>
      <c r="C207" s="81"/>
      <c r="D207" s="4"/>
      <c r="E207" s="81"/>
      <c r="F207" s="81"/>
      <c r="G207" s="3"/>
    </row>
    <row r="208" spans="2:7" ht="12">
      <c r="B208" s="81"/>
      <c r="C208" s="81"/>
      <c r="D208" s="4"/>
      <c r="E208" s="81"/>
      <c r="F208" s="81"/>
      <c r="G208" s="3"/>
    </row>
    <row r="209" spans="2:7" ht="12">
      <c r="B209" s="81"/>
      <c r="C209" s="81"/>
      <c r="D209" s="4"/>
      <c r="E209" s="81"/>
      <c r="F209" s="81"/>
      <c r="G209" s="3"/>
    </row>
    <row r="210" spans="2:7" ht="12">
      <c r="B210" s="81"/>
      <c r="C210" s="81"/>
      <c r="D210" s="4"/>
      <c r="E210" s="81"/>
      <c r="F210" s="81"/>
      <c r="G210" s="3"/>
    </row>
    <row r="211" spans="2:7" ht="12">
      <c r="B211" s="81"/>
      <c r="C211" s="81"/>
      <c r="D211" s="4"/>
      <c r="E211" s="81"/>
      <c r="F211" s="81"/>
      <c r="G211" s="3"/>
    </row>
    <row r="212" spans="2:7" ht="12">
      <c r="B212" s="81"/>
      <c r="C212" s="81"/>
      <c r="D212" s="4"/>
      <c r="E212" s="81"/>
      <c r="F212" s="81"/>
      <c r="G212" s="3"/>
    </row>
    <row r="213" spans="2:7" ht="12">
      <c r="B213" s="81"/>
      <c r="C213" s="81"/>
      <c r="D213" s="4"/>
      <c r="E213" s="81"/>
      <c r="F213" s="81"/>
      <c r="G213" s="3"/>
    </row>
    <row r="214" spans="2:7" ht="12">
      <c r="B214" s="81"/>
      <c r="C214" s="81"/>
      <c r="D214" s="4"/>
      <c r="E214" s="81"/>
      <c r="F214" s="81"/>
      <c r="G214" s="3"/>
    </row>
    <row r="215" spans="2:7" ht="12">
      <c r="B215" s="81"/>
      <c r="C215" s="81"/>
      <c r="D215" s="4"/>
      <c r="E215" s="81"/>
      <c r="F215" s="81"/>
      <c r="G215" s="3"/>
    </row>
    <row r="216" spans="2:7" ht="12">
      <c r="B216" s="81"/>
      <c r="C216" s="81"/>
      <c r="D216" s="4"/>
      <c r="E216" s="81"/>
      <c r="F216" s="81"/>
      <c r="G216" s="3"/>
    </row>
    <row r="217" spans="2:7" ht="12">
      <c r="B217" s="81"/>
      <c r="C217" s="81"/>
      <c r="D217" s="4"/>
      <c r="E217" s="81"/>
      <c r="F217" s="81"/>
      <c r="G217" s="3"/>
    </row>
    <row r="218" spans="2:7" ht="12">
      <c r="B218" s="81"/>
      <c r="C218" s="81"/>
      <c r="D218" s="4"/>
      <c r="E218" s="81"/>
      <c r="F218" s="81"/>
      <c r="G218" s="3"/>
    </row>
    <row r="219" spans="2:7" ht="12">
      <c r="B219" s="81"/>
      <c r="C219" s="81"/>
      <c r="D219" s="4"/>
      <c r="E219" s="81"/>
      <c r="F219" s="81"/>
      <c r="G219" s="3"/>
    </row>
    <row r="220" spans="2:7" ht="12">
      <c r="B220" s="81"/>
      <c r="C220" s="81"/>
      <c r="D220" s="4"/>
      <c r="E220" s="81"/>
      <c r="F220" s="81"/>
      <c r="G220" s="3"/>
    </row>
    <row r="221" spans="2:7" ht="12">
      <c r="B221" s="81"/>
      <c r="C221" s="81"/>
      <c r="D221" s="4"/>
      <c r="E221" s="81"/>
      <c r="F221" s="81"/>
      <c r="G221" s="3"/>
    </row>
    <row r="222" spans="2:7" ht="12">
      <c r="B222" s="81"/>
      <c r="C222" s="81"/>
      <c r="D222" s="4"/>
      <c r="E222" s="81"/>
      <c r="F222" s="81"/>
      <c r="G222" s="3"/>
    </row>
    <row r="223" spans="2:7" ht="12">
      <c r="B223" s="81"/>
      <c r="C223" s="81"/>
      <c r="D223" s="4"/>
      <c r="E223" s="81"/>
      <c r="F223" s="81"/>
      <c r="G223" s="3"/>
    </row>
    <row r="224" spans="2:7" ht="12">
      <c r="B224" s="81"/>
      <c r="C224" s="81"/>
      <c r="D224" s="4"/>
      <c r="E224" s="81"/>
      <c r="F224" s="81"/>
      <c r="G224" s="3"/>
    </row>
    <row r="225" spans="2:7" ht="12">
      <c r="B225" s="81"/>
      <c r="C225" s="81"/>
      <c r="D225" s="4"/>
      <c r="E225" s="81"/>
      <c r="F225" s="81"/>
      <c r="G225" s="3"/>
    </row>
    <row r="226" spans="2:7" ht="12">
      <c r="B226" s="81"/>
      <c r="C226" s="81"/>
      <c r="D226" s="4"/>
      <c r="E226" s="81"/>
      <c r="F226" s="81"/>
      <c r="G226" s="3"/>
    </row>
    <row r="227" spans="2:7" ht="12">
      <c r="B227" s="81"/>
      <c r="C227" s="81"/>
      <c r="D227" s="4"/>
      <c r="E227" s="81"/>
      <c r="F227" s="81"/>
      <c r="G227" s="3"/>
    </row>
    <row r="228" spans="2:7" ht="12">
      <c r="B228" s="81"/>
      <c r="C228" s="81"/>
      <c r="D228" s="4"/>
      <c r="E228" s="81"/>
      <c r="F228" s="81"/>
      <c r="G228" s="3"/>
    </row>
    <row r="229" spans="2:7" ht="12">
      <c r="B229" s="81"/>
      <c r="C229" s="81"/>
      <c r="D229" s="4"/>
      <c r="E229" s="81"/>
      <c r="F229" s="81"/>
      <c r="G229" s="3"/>
    </row>
    <row r="230" spans="2:7" ht="12">
      <c r="B230" s="81"/>
      <c r="C230" s="81"/>
      <c r="D230" s="4"/>
      <c r="E230" s="81"/>
      <c r="F230" s="81"/>
      <c r="G230" s="3"/>
    </row>
    <row r="231" spans="2:7" ht="12">
      <c r="B231" s="81"/>
      <c r="C231" s="81"/>
      <c r="D231" s="4"/>
      <c r="E231" s="81"/>
      <c r="F231" s="81"/>
      <c r="G231" s="3"/>
    </row>
    <row r="232" spans="2:7" ht="12">
      <c r="B232" s="81"/>
      <c r="C232" s="81"/>
      <c r="D232" s="4"/>
      <c r="E232" s="81"/>
      <c r="F232" s="81"/>
      <c r="G232" s="3"/>
    </row>
    <row r="233" spans="2:7" ht="12">
      <c r="B233" s="81"/>
      <c r="C233" s="81"/>
      <c r="D233" s="4"/>
      <c r="E233" s="81"/>
      <c r="F233" s="81"/>
      <c r="G233" s="3"/>
    </row>
    <row r="234" spans="2:7" ht="12">
      <c r="B234" s="81"/>
      <c r="C234" s="81"/>
      <c r="D234" s="4"/>
      <c r="E234" s="81"/>
      <c r="F234" s="81"/>
      <c r="G234" s="3"/>
    </row>
    <row r="235" spans="2:7" ht="12">
      <c r="B235" s="81"/>
      <c r="C235" s="81"/>
      <c r="D235" s="4"/>
      <c r="E235" s="81"/>
      <c r="F235" s="81"/>
      <c r="G235" s="3"/>
    </row>
    <row r="236" spans="2:7" ht="12">
      <c r="B236" s="81"/>
      <c r="C236" s="81"/>
      <c r="D236" s="4"/>
      <c r="E236" s="81"/>
      <c r="F236" s="81"/>
      <c r="G236" s="3"/>
    </row>
    <row r="237" spans="2:7" ht="12">
      <c r="B237" s="81"/>
      <c r="C237" s="81"/>
      <c r="D237" s="4"/>
      <c r="E237" s="81"/>
      <c r="F237" s="81"/>
      <c r="G237" s="3"/>
    </row>
    <row r="238" spans="2:7" ht="12">
      <c r="B238" s="81"/>
      <c r="C238" s="81"/>
      <c r="D238" s="4"/>
      <c r="E238" s="81"/>
      <c r="F238" s="81"/>
      <c r="G238" s="3"/>
    </row>
    <row r="239" spans="2:7" ht="12">
      <c r="B239" s="81"/>
      <c r="C239" s="81"/>
      <c r="D239" s="4"/>
      <c r="E239" s="81"/>
      <c r="F239" s="81"/>
      <c r="G239" s="3"/>
    </row>
    <row r="240" spans="2:7" ht="12">
      <c r="B240" s="81"/>
      <c r="C240" s="81"/>
      <c r="D240" s="4"/>
      <c r="E240" s="81"/>
      <c r="F240" s="81"/>
      <c r="G240" s="3"/>
    </row>
    <row r="241" spans="2:7" ht="12">
      <c r="B241" s="81"/>
      <c r="C241" s="81"/>
      <c r="D241" s="4"/>
      <c r="E241" s="81"/>
      <c r="F241" s="81"/>
      <c r="G241" s="3"/>
    </row>
    <row r="242" spans="2:7" ht="12">
      <c r="B242" s="81"/>
      <c r="C242" s="81"/>
      <c r="D242" s="4"/>
      <c r="E242" s="81"/>
      <c r="F242" s="81"/>
      <c r="G242" s="3"/>
    </row>
    <row r="243" spans="2:7" ht="12">
      <c r="B243" s="81"/>
      <c r="C243" s="81"/>
      <c r="D243" s="4"/>
      <c r="E243" s="81"/>
      <c r="F243" s="81"/>
      <c r="G243" s="3"/>
    </row>
    <row r="244" spans="2:7" ht="12">
      <c r="B244" s="81"/>
      <c r="C244" s="81"/>
      <c r="D244" s="4"/>
      <c r="E244" s="81"/>
      <c r="F244" s="81"/>
      <c r="G244" s="3"/>
    </row>
    <row r="245" spans="2:7" ht="12">
      <c r="B245" s="81"/>
      <c r="C245" s="81"/>
      <c r="D245" s="4"/>
      <c r="E245" s="81"/>
      <c r="F245" s="81"/>
      <c r="G245" s="3"/>
    </row>
    <row r="246" spans="2:7" ht="12">
      <c r="B246" s="81"/>
      <c r="C246" s="81"/>
      <c r="D246" s="4"/>
      <c r="E246" s="81"/>
      <c r="F246" s="81"/>
      <c r="G246" s="3"/>
    </row>
    <row r="247" spans="2:7" ht="12">
      <c r="B247" s="81"/>
      <c r="C247" s="81"/>
      <c r="D247" s="4"/>
      <c r="E247" s="81"/>
      <c r="F247" s="81"/>
      <c r="G247" s="3"/>
    </row>
    <row r="248" spans="2:7" ht="12">
      <c r="B248" s="81"/>
      <c r="C248" s="81"/>
      <c r="D248" s="4"/>
      <c r="E248" s="81"/>
      <c r="F248" s="81"/>
      <c r="G248" s="3"/>
    </row>
    <row r="249" spans="2:7" ht="12">
      <c r="B249" s="81"/>
      <c r="C249" s="81"/>
      <c r="D249" s="4"/>
      <c r="E249" s="81"/>
      <c r="F249" s="81"/>
      <c r="G249" s="3"/>
    </row>
    <row r="250" spans="2:7" ht="12">
      <c r="B250" s="81"/>
      <c r="C250" s="81"/>
      <c r="D250" s="4"/>
      <c r="E250" s="81"/>
      <c r="F250" s="81"/>
      <c r="G250" s="3"/>
    </row>
    <row r="251" spans="2:7" ht="12">
      <c r="B251" s="81"/>
      <c r="C251" s="81"/>
      <c r="D251" s="4"/>
      <c r="E251" s="81"/>
      <c r="F251" s="81"/>
      <c r="G251" s="3"/>
    </row>
    <row r="252" spans="2:7" ht="12">
      <c r="B252" s="81"/>
      <c r="C252" s="81"/>
      <c r="D252" s="4"/>
      <c r="E252" s="81"/>
      <c r="F252" s="81"/>
      <c r="G252" s="3"/>
    </row>
    <row r="253" spans="2:7" ht="12">
      <c r="B253" s="81"/>
      <c r="C253" s="81"/>
      <c r="D253" s="4"/>
      <c r="E253" s="81"/>
      <c r="F253" s="81"/>
      <c r="G253" s="3"/>
    </row>
    <row r="254" spans="2:7" ht="12">
      <c r="B254" s="81"/>
      <c r="C254" s="81"/>
      <c r="D254" s="4"/>
      <c r="E254" s="81"/>
      <c r="F254" s="81"/>
      <c r="G254" s="3"/>
    </row>
    <row r="255" spans="2:7" ht="12">
      <c r="B255" s="81"/>
      <c r="C255" s="81"/>
      <c r="D255" s="4"/>
      <c r="E255" s="81"/>
      <c r="F255" s="81"/>
      <c r="G255" s="3"/>
    </row>
    <row r="256" spans="2:7" ht="12">
      <c r="B256" s="81"/>
      <c r="C256" s="81"/>
      <c r="D256" s="4"/>
      <c r="E256" s="81"/>
      <c r="F256" s="81"/>
      <c r="G256" s="3"/>
    </row>
    <row r="257" spans="2:7" ht="12">
      <c r="B257" s="81"/>
      <c r="C257" s="81"/>
      <c r="D257" s="4"/>
      <c r="E257" s="81"/>
      <c r="F257" s="81"/>
      <c r="G257" s="3"/>
    </row>
    <row r="258" spans="2:7" ht="12">
      <c r="B258" s="81"/>
      <c r="C258" s="81"/>
      <c r="D258" s="4"/>
      <c r="E258" s="81"/>
      <c r="F258" s="81"/>
      <c r="G258" s="3"/>
    </row>
    <row r="259" spans="2:7" ht="12">
      <c r="B259" s="81"/>
      <c r="C259" s="81"/>
      <c r="D259" s="4"/>
      <c r="E259" s="81"/>
      <c r="F259" s="81"/>
      <c r="G259" s="3"/>
    </row>
    <row r="260" spans="2:7" ht="12">
      <c r="B260" s="81"/>
      <c r="C260" s="81"/>
      <c r="D260" s="4"/>
      <c r="E260" s="81"/>
      <c r="F260" s="81"/>
      <c r="G260" s="3"/>
    </row>
    <row r="261" spans="2:7" ht="12">
      <c r="B261" s="81"/>
      <c r="C261" s="81"/>
      <c r="D261" s="4"/>
      <c r="E261" s="81"/>
      <c r="F261" s="81"/>
      <c r="G261" s="3"/>
    </row>
    <row r="262" spans="2:7" ht="12">
      <c r="B262" s="81"/>
      <c r="C262" s="81"/>
      <c r="D262" s="4"/>
      <c r="E262" s="81"/>
      <c r="F262" s="81"/>
      <c r="G262" s="3"/>
    </row>
    <row r="263" spans="2:7" ht="12">
      <c r="B263" s="81"/>
      <c r="C263" s="81"/>
      <c r="D263" s="4"/>
      <c r="E263" s="81"/>
      <c r="F263" s="81"/>
      <c r="G263" s="3"/>
    </row>
    <row r="264" spans="2:7" ht="12">
      <c r="B264" s="81"/>
      <c r="C264" s="81"/>
      <c r="D264" s="4"/>
      <c r="E264" s="81"/>
      <c r="F264" s="81"/>
      <c r="G264" s="3"/>
    </row>
    <row r="265" spans="2:7" ht="12">
      <c r="B265" s="81"/>
      <c r="C265" s="81"/>
      <c r="D265" s="4"/>
      <c r="E265" s="81"/>
      <c r="F265" s="81"/>
      <c r="G265" s="3"/>
    </row>
    <row r="266" spans="2:7" ht="12">
      <c r="B266" s="81"/>
      <c r="C266" s="81"/>
      <c r="D266" s="4"/>
      <c r="E266" s="81"/>
      <c r="F266" s="81"/>
      <c r="G266" s="3"/>
    </row>
    <row r="267" spans="2:7" ht="12">
      <c r="B267" s="81"/>
      <c r="C267" s="81"/>
      <c r="D267" s="4"/>
      <c r="E267" s="81"/>
      <c r="F267" s="81"/>
      <c r="G267" s="3"/>
    </row>
    <row r="268" spans="2:7" ht="12">
      <c r="B268" s="81"/>
      <c r="C268" s="81"/>
      <c r="D268" s="4"/>
      <c r="E268" s="81"/>
      <c r="F268" s="81"/>
      <c r="G268" s="3"/>
    </row>
    <row r="269" spans="2:7" ht="12">
      <c r="B269" s="81"/>
      <c r="C269" s="81"/>
      <c r="D269" s="4"/>
      <c r="E269" s="81"/>
      <c r="F269" s="81"/>
      <c r="G269" s="3"/>
    </row>
    <row r="270" spans="2:7" ht="12">
      <c r="B270" s="81"/>
      <c r="C270" s="81"/>
      <c r="D270" s="4"/>
      <c r="E270" s="81"/>
      <c r="F270" s="81"/>
      <c r="G270" s="3"/>
    </row>
    <row r="271" spans="2:7" ht="12">
      <c r="B271" s="81"/>
      <c r="C271" s="81"/>
      <c r="D271" s="4"/>
      <c r="E271" s="81"/>
      <c r="F271" s="81"/>
      <c r="G271" s="3"/>
    </row>
    <row r="272" spans="2:7" ht="12">
      <c r="B272" s="81"/>
      <c r="C272" s="81"/>
      <c r="D272" s="4"/>
      <c r="E272" s="81"/>
      <c r="F272" s="81"/>
      <c r="G272" s="3"/>
    </row>
    <row r="273" spans="2:7" ht="12">
      <c r="B273" s="81"/>
      <c r="C273" s="81"/>
      <c r="D273" s="4"/>
      <c r="E273" s="81"/>
      <c r="F273" s="81"/>
      <c r="G273" s="3"/>
    </row>
    <row r="274" spans="2:7" ht="12">
      <c r="B274" s="81"/>
      <c r="C274" s="81"/>
      <c r="D274" s="4"/>
      <c r="E274" s="81"/>
      <c r="F274" s="81"/>
      <c r="G274" s="3"/>
    </row>
    <row r="275" spans="2:7" ht="12">
      <c r="B275" s="81"/>
      <c r="C275" s="81"/>
      <c r="D275" s="4"/>
      <c r="E275" s="81"/>
      <c r="F275" s="81"/>
      <c r="G275" s="3"/>
    </row>
    <row r="276" spans="2:7" ht="12">
      <c r="B276" s="81"/>
      <c r="C276" s="81"/>
      <c r="D276" s="4"/>
      <c r="E276" s="81"/>
      <c r="F276" s="81"/>
      <c r="G276" s="3"/>
    </row>
    <row r="277" spans="2:7" ht="12">
      <c r="B277" s="81"/>
      <c r="C277" s="81"/>
      <c r="D277" s="4"/>
      <c r="E277" s="81"/>
      <c r="F277" s="81"/>
      <c r="G277" s="3"/>
    </row>
    <row r="278" spans="2:7" ht="12">
      <c r="B278" s="81"/>
      <c r="C278" s="81"/>
      <c r="D278" s="4"/>
      <c r="E278" s="81"/>
      <c r="F278" s="81"/>
      <c r="G278" s="3"/>
    </row>
    <row r="279" spans="2:7" ht="12">
      <c r="B279" s="81"/>
      <c r="C279" s="81"/>
      <c r="D279" s="4"/>
      <c r="E279" s="81"/>
      <c r="F279" s="81"/>
      <c r="G279" s="3"/>
    </row>
    <row r="280" spans="2:7" ht="12">
      <c r="B280" s="81"/>
      <c r="C280" s="81"/>
      <c r="D280" s="4"/>
      <c r="E280" s="81"/>
      <c r="F280" s="81"/>
      <c r="G280" s="3"/>
    </row>
    <row r="281" spans="2:7" ht="12">
      <c r="B281" s="81"/>
      <c r="C281" s="81"/>
      <c r="D281" s="4"/>
      <c r="E281" s="81"/>
      <c r="F281" s="81"/>
      <c r="G281" s="3"/>
    </row>
    <row r="282" spans="2:7" ht="12">
      <c r="B282" s="81"/>
      <c r="C282" s="81"/>
      <c r="D282" s="4"/>
      <c r="E282" s="81"/>
      <c r="F282" s="81"/>
      <c r="G282" s="3"/>
    </row>
    <row r="283" spans="2:7" ht="12">
      <c r="B283" s="81"/>
      <c r="C283" s="81"/>
      <c r="D283" s="4"/>
      <c r="E283" s="81"/>
      <c r="F283" s="81"/>
      <c r="G283" s="3"/>
    </row>
    <row r="284" spans="2:7" ht="12">
      <c r="B284" s="81"/>
      <c r="C284" s="81"/>
      <c r="D284" s="4"/>
      <c r="E284" s="81"/>
      <c r="F284" s="81"/>
      <c r="G284" s="3"/>
    </row>
    <row r="285" spans="2:7" ht="12">
      <c r="B285" s="81"/>
      <c r="C285" s="81"/>
      <c r="D285" s="4"/>
      <c r="E285" s="81"/>
      <c r="F285" s="81"/>
      <c r="G285" s="3"/>
    </row>
    <row r="286" spans="2:7" ht="12">
      <c r="B286" s="81"/>
      <c r="C286" s="81"/>
      <c r="D286" s="4"/>
      <c r="E286" s="81"/>
      <c r="F286" s="81"/>
      <c r="G286" s="3"/>
    </row>
    <row r="287" spans="2:7" ht="12">
      <c r="B287" s="81"/>
      <c r="C287" s="81"/>
      <c r="D287" s="4"/>
      <c r="E287" s="81"/>
      <c r="F287" s="81"/>
      <c r="G287" s="3"/>
    </row>
    <row r="288" spans="2:7" ht="12">
      <c r="B288" s="81"/>
      <c r="C288" s="81"/>
      <c r="D288" s="4"/>
      <c r="E288" s="81"/>
      <c r="F288" s="81"/>
      <c r="G288" s="3"/>
    </row>
    <row r="289" spans="2:7" ht="12">
      <c r="B289" s="81"/>
      <c r="C289" s="81"/>
      <c r="D289" s="4"/>
      <c r="E289" s="81"/>
      <c r="F289" s="81"/>
      <c r="G289" s="3"/>
    </row>
    <row r="290" spans="2:7" ht="12">
      <c r="B290" s="81"/>
      <c r="C290" s="81"/>
      <c r="D290" s="4"/>
      <c r="E290" s="81"/>
      <c r="F290" s="81"/>
      <c r="G290" s="3"/>
    </row>
    <row r="291" spans="2:7" ht="12">
      <c r="B291" s="81"/>
      <c r="C291" s="81"/>
      <c r="D291" s="4"/>
      <c r="E291" s="81"/>
      <c r="F291" s="81"/>
      <c r="G291" s="3"/>
    </row>
    <row r="292" spans="2:7" ht="12">
      <c r="B292" s="81"/>
      <c r="C292" s="81"/>
      <c r="D292" s="4"/>
      <c r="E292" s="81"/>
      <c r="F292" s="81"/>
      <c r="G292" s="3"/>
    </row>
    <row r="293" spans="2:7" ht="12">
      <c r="B293" s="81"/>
      <c r="C293" s="81"/>
      <c r="D293" s="4"/>
      <c r="E293" s="81"/>
      <c r="F293" s="81"/>
      <c r="G293" s="3"/>
    </row>
    <row r="294" spans="2:7" ht="12">
      <c r="B294" s="81"/>
      <c r="C294" s="81"/>
      <c r="D294" s="4"/>
      <c r="E294" s="81"/>
      <c r="F294" s="81"/>
      <c r="G294" s="3"/>
    </row>
    <row r="295" spans="2:7" ht="12">
      <c r="B295" s="81"/>
      <c r="C295" s="81"/>
      <c r="D295" s="4"/>
      <c r="E295" s="81"/>
      <c r="F295" s="81"/>
      <c r="G295" s="3"/>
    </row>
    <row r="296" spans="2:7" ht="12">
      <c r="B296" s="81"/>
      <c r="C296" s="81"/>
      <c r="D296" s="4"/>
      <c r="E296" s="81"/>
      <c r="F296" s="81"/>
      <c r="G296" s="3"/>
    </row>
    <row r="297" spans="2:7" ht="12">
      <c r="B297" s="81"/>
      <c r="C297" s="81"/>
      <c r="D297" s="4"/>
      <c r="E297" s="81"/>
      <c r="F297" s="81"/>
      <c r="G297" s="3"/>
    </row>
    <row r="298" spans="2:7" ht="12">
      <c r="B298" s="81"/>
      <c r="C298" s="81"/>
      <c r="D298" s="4"/>
      <c r="E298" s="81"/>
      <c r="F298" s="81"/>
      <c r="G298" s="3"/>
    </row>
    <row r="299" spans="2:7" ht="12">
      <c r="B299" s="81"/>
      <c r="C299" s="81"/>
      <c r="D299" s="4"/>
      <c r="E299" s="81"/>
      <c r="F299" s="81"/>
      <c r="G299" s="3"/>
    </row>
    <row r="300" spans="2:7" ht="12">
      <c r="B300" s="81"/>
      <c r="C300" s="81"/>
      <c r="D300" s="4"/>
      <c r="E300" s="81"/>
      <c r="F300" s="81"/>
      <c r="G300" s="3"/>
    </row>
    <row r="301" spans="2:7" ht="12">
      <c r="B301" s="81"/>
      <c r="C301" s="81"/>
      <c r="D301" s="4"/>
      <c r="E301" s="81"/>
      <c r="F301" s="81"/>
      <c r="G301" s="3"/>
    </row>
    <row r="302" spans="2:7" ht="12">
      <c r="B302" s="81"/>
      <c r="C302" s="81"/>
      <c r="D302" s="4"/>
      <c r="E302" s="81"/>
      <c r="F302" s="81"/>
      <c r="G302" s="3"/>
    </row>
    <row r="303" spans="2:7" ht="12">
      <c r="B303" s="81"/>
      <c r="C303" s="81"/>
      <c r="D303" s="4"/>
      <c r="E303" s="81"/>
      <c r="F303" s="81"/>
      <c r="G303" s="3"/>
    </row>
    <row r="304" spans="2:7" ht="12">
      <c r="B304" s="81"/>
      <c r="C304" s="81"/>
      <c r="D304" s="4"/>
      <c r="E304" s="81"/>
      <c r="F304" s="81"/>
      <c r="G304" s="3"/>
    </row>
    <row r="305" spans="2:7" ht="12">
      <c r="B305" s="81"/>
      <c r="C305" s="81"/>
      <c r="D305" s="4"/>
      <c r="E305" s="81"/>
      <c r="F305" s="81"/>
      <c r="G305" s="3"/>
    </row>
    <row r="306" spans="2:7" ht="12">
      <c r="B306" s="81"/>
      <c r="C306" s="81"/>
      <c r="D306" s="4"/>
      <c r="E306" s="81"/>
      <c r="F306" s="81"/>
      <c r="G306" s="3"/>
    </row>
    <row r="307" spans="2:7" ht="12">
      <c r="B307" s="81"/>
      <c r="C307" s="81"/>
      <c r="D307" s="4"/>
      <c r="E307" s="81"/>
      <c r="F307" s="81"/>
      <c r="G307" s="3"/>
    </row>
    <row r="308" spans="2:7" ht="12">
      <c r="B308" s="81"/>
      <c r="C308" s="81"/>
      <c r="D308" s="4"/>
      <c r="E308" s="81"/>
      <c r="F308" s="81"/>
      <c r="G308" s="3"/>
    </row>
    <row r="309" spans="2:7" ht="12">
      <c r="B309" s="81"/>
      <c r="C309" s="81"/>
      <c r="D309" s="4"/>
      <c r="E309" s="81"/>
      <c r="F309" s="81"/>
      <c r="G309" s="3"/>
    </row>
    <row r="310" spans="2:7" ht="12">
      <c r="B310" s="81"/>
      <c r="C310" s="81"/>
      <c r="D310" s="4"/>
      <c r="E310" s="81"/>
      <c r="F310" s="81"/>
      <c r="G310" s="3"/>
    </row>
    <row r="311" spans="2:7" ht="12">
      <c r="B311" s="81"/>
      <c r="C311" s="81"/>
      <c r="D311" s="4"/>
      <c r="E311" s="81"/>
      <c r="F311" s="81"/>
      <c r="G311" s="3"/>
    </row>
    <row r="312" spans="2:7" ht="12">
      <c r="B312" s="81"/>
      <c r="C312" s="81"/>
      <c r="D312" s="4"/>
      <c r="E312" s="81"/>
      <c r="F312" s="81"/>
      <c r="G312" s="3"/>
    </row>
    <row r="313" spans="2:7" ht="12">
      <c r="B313" s="81"/>
      <c r="C313" s="81"/>
      <c r="D313" s="4"/>
      <c r="E313" s="81"/>
      <c r="F313" s="81"/>
      <c r="G313" s="3"/>
    </row>
    <row r="314" spans="2:7" ht="12">
      <c r="B314" s="81"/>
      <c r="C314" s="81"/>
      <c r="D314" s="4"/>
      <c r="E314" s="81"/>
      <c r="F314" s="81"/>
      <c r="G314" s="3"/>
    </row>
    <row r="315" spans="2:7" ht="12">
      <c r="B315" s="81"/>
      <c r="C315" s="81"/>
      <c r="D315" s="4"/>
      <c r="E315" s="81"/>
      <c r="F315" s="81"/>
      <c r="G315" s="3"/>
    </row>
    <row r="316" spans="2:7" ht="12">
      <c r="B316" s="81"/>
      <c r="C316" s="81"/>
      <c r="D316" s="4"/>
      <c r="E316" s="81"/>
      <c r="F316" s="81"/>
      <c r="G316" s="3"/>
    </row>
    <row r="317" spans="2:7" ht="12">
      <c r="B317" s="81"/>
      <c r="C317" s="81"/>
      <c r="D317" s="4"/>
      <c r="E317" s="81"/>
      <c r="F317" s="81"/>
      <c r="G317" s="3"/>
    </row>
    <row r="318" spans="2:7" ht="12">
      <c r="B318" s="81"/>
      <c r="C318" s="81"/>
      <c r="D318" s="4"/>
      <c r="E318" s="81"/>
      <c r="F318" s="81"/>
      <c r="G318" s="3"/>
    </row>
    <row r="319" spans="2:7" ht="12">
      <c r="B319" s="81"/>
      <c r="C319" s="81"/>
      <c r="D319" s="4"/>
      <c r="E319" s="81"/>
      <c r="F319" s="81"/>
      <c r="G319" s="3"/>
    </row>
    <row r="320" spans="2:7" ht="12">
      <c r="B320" s="81"/>
      <c r="C320" s="81"/>
      <c r="D320" s="4"/>
      <c r="E320" s="81"/>
      <c r="F320" s="81"/>
      <c r="G320" s="3"/>
    </row>
    <row r="321" spans="2:7" ht="12">
      <c r="B321" s="81"/>
      <c r="C321" s="81"/>
      <c r="D321" s="4"/>
      <c r="E321" s="81"/>
      <c r="F321" s="81"/>
      <c r="G321" s="3"/>
    </row>
    <row r="322" spans="2:7" ht="12">
      <c r="B322" s="81"/>
      <c r="C322" s="81"/>
      <c r="D322" s="4"/>
      <c r="E322" s="81"/>
      <c r="F322" s="81"/>
      <c r="G322" s="3"/>
    </row>
    <row r="323" spans="2:7" ht="12">
      <c r="B323" s="81"/>
      <c r="C323" s="81"/>
      <c r="D323" s="4"/>
      <c r="E323" s="81"/>
      <c r="F323" s="81"/>
      <c r="G323" s="3"/>
    </row>
    <row r="324" spans="2:7" ht="12">
      <c r="B324" s="81"/>
      <c r="C324" s="81"/>
      <c r="D324" s="4"/>
      <c r="E324" s="81"/>
      <c r="F324" s="81"/>
      <c r="G324" s="3"/>
    </row>
    <row r="325" spans="2:7" ht="12">
      <c r="B325" s="81"/>
      <c r="C325" s="81"/>
      <c r="D325" s="4"/>
      <c r="E325" s="81"/>
      <c r="F325" s="81"/>
      <c r="G325" s="3"/>
    </row>
    <row r="326" spans="2:7" ht="12">
      <c r="B326" s="81"/>
      <c r="C326" s="81"/>
      <c r="D326" s="4"/>
      <c r="E326" s="81"/>
      <c r="F326" s="81"/>
      <c r="G326" s="3"/>
    </row>
    <row r="327" spans="2:7" ht="12">
      <c r="B327" s="81"/>
      <c r="C327" s="81"/>
      <c r="D327" s="4"/>
      <c r="E327" s="81"/>
      <c r="F327" s="81"/>
      <c r="G327" s="3"/>
    </row>
    <row r="328" spans="2:7" ht="12">
      <c r="B328" s="81"/>
      <c r="C328" s="81"/>
      <c r="D328" s="4"/>
      <c r="E328" s="81"/>
      <c r="F328" s="81"/>
      <c r="G328" s="3"/>
    </row>
    <row r="329" spans="2:7" ht="12">
      <c r="B329" s="81"/>
      <c r="C329" s="81"/>
      <c r="D329" s="4"/>
      <c r="E329" s="81"/>
      <c r="F329" s="81"/>
      <c r="G329" s="3"/>
    </row>
    <row r="330" spans="2:7" ht="12">
      <c r="B330" s="81"/>
      <c r="C330" s="81"/>
      <c r="D330" s="4"/>
      <c r="E330" s="81"/>
      <c r="F330" s="81"/>
      <c r="G330" s="3"/>
    </row>
    <row r="331" spans="2:7" ht="12">
      <c r="B331" s="81"/>
      <c r="C331" s="81"/>
      <c r="D331" s="4"/>
      <c r="E331" s="81"/>
      <c r="F331" s="81"/>
      <c r="G331" s="3"/>
    </row>
    <row r="332" spans="2:7" ht="12">
      <c r="B332" s="81"/>
      <c r="C332" s="81"/>
      <c r="D332" s="4"/>
      <c r="E332" s="81"/>
      <c r="F332" s="81"/>
      <c r="G332" s="3"/>
    </row>
    <row r="333" spans="2:7" ht="12">
      <c r="B333" s="81"/>
      <c r="C333" s="81"/>
      <c r="D333" s="4"/>
      <c r="E333" s="81"/>
      <c r="F333" s="81"/>
      <c r="G333" s="3"/>
    </row>
    <row r="334" spans="2:7" ht="12">
      <c r="B334" s="81"/>
      <c r="C334" s="81"/>
      <c r="D334" s="4"/>
      <c r="E334" s="81"/>
      <c r="F334" s="81"/>
      <c r="G334" s="3"/>
    </row>
    <row r="335" spans="2:7" ht="12">
      <c r="B335" s="81"/>
      <c r="C335" s="81"/>
      <c r="D335" s="4"/>
      <c r="E335" s="81"/>
      <c r="F335" s="81"/>
      <c r="G335" s="3"/>
    </row>
    <row r="336" spans="2:7" ht="12">
      <c r="B336" s="81"/>
      <c r="C336" s="81"/>
      <c r="D336" s="4"/>
      <c r="E336" s="81"/>
      <c r="F336" s="81"/>
      <c r="G336" s="3"/>
    </row>
    <row r="337" spans="2:7" ht="12">
      <c r="B337" s="81"/>
      <c r="C337" s="81"/>
      <c r="D337" s="4"/>
      <c r="E337" s="81"/>
      <c r="F337" s="81"/>
      <c r="G337" s="3"/>
    </row>
    <row r="338" spans="2:7" ht="12">
      <c r="B338" s="81"/>
      <c r="C338" s="81"/>
      <c r="D338" s="4"/>
      <c r="E338" s="81"/>
      <c r="F338" s="81"/>
      <c r="G338" s="3"/>
    </row>
    <row r="339" spans="2:7" ht="12">
      <c r="B339" s="81"/>
      <c r="C339" s="81"/>
      <c r="D339" s="4"/>
      <c r="E339" s="81"/>
      <c r="F339" s="81"/>
      <c r="G339" s="3"/>
    </row>
    <row r="340" spans="2:7" ht="12">
      <c r="B340" s="81"/>
      <c r="C340" s="81"/>
      <c r="D340" s="4"/>
      <c r="E340" s="81"/>
      <c r="F340" s="81"/>
      <c r="G340" s="3"/>
    </row>
    <row r="341" spans="2:7" ht="12">
      <c r="B341" s="81"/>
      <c r="C341" s="81"/>
      <c r="D341" s="4"/>
      <c r="E341" s="81"/>
      <c r="F341" s="81"/>
      <c r="G341" s="3"/>
    </row>
    <row r="342" spans="2:7" ht="12">
      <c r="B342" s="81"/>
      <c r="C342" s="81"/>
      <c r="D342" s="4"/>
      <c r="E342" s="81"/>
      <c r="F342" s="81"/>
      <c r="G342" s="3"/>
    </row>
    <row r="343" spans="2:7" ht="12">
      <c r="B343" s="81"/>
      <c r="C343" s="81"/>
      <c r="D343" s="4"/>
      <c r="E343" s="81"/>
      <c r="F343" s="81"/>
      <c r="G343" s="3"/>
    </row>
    <row r="344" spans="2:7" ht="12">
      <c r="B344" s="81"/>
      <c r="C344" s="81"/>
      <c r="D344" s="4"/>
      <c r="E344" s="81"/>
      <c r="F344" s="81"/>
      <c r="G344" s="3"/>
    </row>
    <row r="345" spans="2:7" ht="12">
      <c r="B345" s="81"/>
      <c r="C345" s="81"/>
      <c r="D345" s="4"/>
      <c r="E345" s="81"/>
      <c r="F345" s="81"/>
      <c r="G345" s="3"/>
    </row>
    <row r="346" spans="2:7" ht="12">
      <c r="B346" s="81"/>
      <c r="C346" s="81"/>
      <c r="D346" s="4"/>
      <c r="E346" s="81"/>
      <c r="F346" s="81"/>
      <c r="G346" s="3"/>
    </row>
    <row r="347" spans="2:7" ht="12">
      <c r="B347" s="81"/>
      <c r="C347" s="81"/>
      <c r="D347" s="4"/>
      <c r="E347" s="81"/>
      <c r="F347" s="81"/>
      <c r="G347" s="3"/>
    </row>
    <row r="348" spans="2:7" ht="12">
      <c r="B348" s="81"/>
      <c r="C348" s="81"/>
      <c r="D348" s="4"/>
      <c r="E348" s="81"/>
      <c r="F348" s="81"/>
      <c r="G348" s="3"/>
    </row>
    <row r="349" spans="2:7" ht="12">
      <c r="B349" s="81"/>
      <c r="C349" s="81"/>
      <c r="D349" s="4"/>
      <c r="E349" s="81"/>
      <c r="F349" s="81"/>
      <c r="G349" s="3"/>
    </row>
    <row r="350" spans="2:7" ht="12">
      <c r="B350" s="81"/>
      <c r="C350" s="81"/>
      <c r="D350" s="4"/>
      <c r="E350" s="81"/>
      <c r="F350" s="81"/>
      <c r="G350" s="3"/>
    </row>
    <row r="351" spans="2:7" ht="12">
      <c r="B351" s="81"/>
      <c r="C351" s="81"/>
      <c r="D351" s="4"/>
      <c r="E351" s="81"/>
      <c r="F351" s="81"/>
      <c r="G351" s="3"/>
    </row>
    <row r="352" spans="2:7" ht="12">
      <c r="B352" s="81"/>
      <c r="C352" s="81"/>
      <c r="D352" s="4"/>
      <c r="E352" s="81"/>
      <c r="F352" s="81"/>
      <c r="G352" s="3"/>
    </row>
    <row r="353" spans="2:7" ht="12">
      <c r="B353" s="81"/>
      <c r="C353" s="81"/>
      <c r="D353" s="4"/>
      <c r="E353" s="81"/>
      <c r="F353" s="81"/>
      <c r="G353" s="3"/>
    </row>
    <row r="354" spans="2:7" ht="12">
      <c r="B354" s="81"/>
      <c r="C354" s="81"/>
      <c r="D354" s="4"/>
      <c r="E354" s="81"/>
      <c r="F354" s="81"/>
      <c r="G354" s="3"/>
    </row>
    <row r="355" spans="2:7" ht="12">
      <c r="B355" s="81"/>
      <c r="C355" s="81"/>
      <c r="D355" s="4"/>
      <c r="E355" s="81"/>
      <c r="F355" s="81"/>
      <c r="G355" s="3"/>
    </row>
    <row r="356" spans="2:7" ht="12">
      <c r="B356" s="81"/>
      <c r="C356" s="81"/>
      <c r="D356" s="4"/>
      <c r="E356" s="81"/>
      <c r="F356" s="81"/>
      <c r="G356" s="3"/>
    </row>
    <row r="357" spans="2:7" ht="12">
      <c r="B357" s="81"/>
      <c r="C357" s="81"/>
      <c r="D357" s="4"/>
      <c r="E357" s="81"/>
      <c r="F357" s="81"/>
      <c r="G357" s="3"/>
    </row>
    <row r="358" spans="2:7" ht="12">
      <c r="B358" s="81"/>
      <c r="C358" s="81"/>
      <c r="D358" s="4"/>
      <c r="E358" s="81"/>
      <c r="F358" s="81"/>
      <c r="G358" s="3"/>
    </row>
    <row r="359" spans="2:7" ht="12">
      <c r="B359" s="81"/>
      <c r="C359" s="81"/>
      <c r="D359" s="4"/>
      <c r="E359" s="81"/>
      <c r="F359" s="81"/>
      <c r="G359" s="3"/>
    </row>
    <row r="360" spans="2:7" ht="12">
      <c r="B360" s="81"/>
      <c r="C360" s="81"/>
      <c r="D360" s="4"/>
      <c r="E360" s="81"/>
      <c r="F360" s="81"/>
      <c r="G360" s="3"/>
    </row>
    <row r="361" spans="2:7" ht="12">
      <c r="B361" s="81"/>
      <c r="C361" s="81"/>
      <c r="D361" s="4"/>
      <c r="E361" s="81"/>
      <c r="F361" s="81"/>
      <c r="G361" s="3"/>
    </row>
    <row r="362" spans="2:7" ht="12">
      <c r="B362" s="81"/>
      <c r="C362" s="81"/>
      <c r="D362" s="4"/>
      <c r="E362" s="81"/>
      <c r="F362" s="81"/>
      <c r="G362" s="3"/>
    </row>
    <row r="363" spans="2:7" ht="12">
      <c r="B363" s="81"/>
      <c r="C363" s="81"/>
      <c r="D363" s="4"/>
      <c r="E363" s="81"/>
      <c r="F363" s="81"/>
      <c r="G363" s="3"/>
    </row>
    <row r="364" spans="2:7" ht="12">
      <c r="B364" s="81"/>
      <c r="C364" s="81"/>
      <c r="D364" s="4"/>
      <c r="E364" s="81"/>
      <c r="F364" s="81"/>
      <c r="G364" s="3"/>
    </row>
    <row r="365" spans="2:7" ht="12">
      <c r="B365" s="81"/>
      <c r="C365" s="81"/>
      <c r="D365" s="4"/>
      <c r="E365" s="81"/>
      <c r="F365" s="81"/>
      <c r="G365" s="3"/>
    </row>
    <row r="366" spans="2:7" ht="12">
      <c r="B366" s="81"/>
      <c r="C366" s="81"/>
      <c r="D366" s="4"/>
      <c r="E366" s="81"/>
      <c r="F366" s="81"/>
      <c r="G366" s="3"/>
    </row>
    <row r="367" spans="2:7" ht="12">
      <c r="B367" s="81"/>
      <c r="C367" s="81"/>
      <c r="D367" s="4"/>
      <c r="E367" s="81"/>
      <c r="F367" s="81"/>
      <c r="G367" s="3"/>
    </row>
    <row r="368" spans="2:7" ht="12">
      <c r="B368" s="81"/>
      <c r="C368" s="81"/>
      <c r="D368" s="4"/>
      <c r="E368" s="81"/>
      <c r="F368" s="81"/>
      <c r="G368" s="3"/>
    </row>
    <row r="369" spans="2:7" ht="12">
      <c r="B369" s="81"/>
      <c r="C369" s="81"/>
      <c r="D369" s="4"/>
      <c r="E369" s="81"/>
      <c r="F369" s="81"/>
      <c r="G369" s="3"/>
    </row>
    <row r="370" spans="2:7" ht="12">
      <c r="B370" s="81"/>
      <c r="C370" s="81"/>
      <c r="D370" s="4"/>
      <c r="E370" s="81"/>
      <c r="F370" s="81"/>
      <c r="G370" s="3"/>
    </row>
    <row r="371" spans="2:7" ht="12">
      <c r="B371" s="81"/>
      <c r="C371" s="81"/>
      <c r="D371" s="4"/>
      <c r="E371" s="81"/>
      <c r="F371" s="81"/>
      <c r="G371" s="3"/>
    </row>
    <row r="372" spans="2:7" ht="12">
      <c r="B372" s="81"/>
      <c r="C372" s="81"/>
      <c r="D372" s="4"/>
      <c r="E372" s="81"/>
      <c r="F372" s="81"/>
      <c r="G372" s="3"/>
    </row>
    <row r="373" spans="2:7" ht="12">
      <c r="B373" s="81"/>
      <c r="C373" s="81"/>
      <c r="D373" s="4"/>
      <c r="E373" s="81"/>
      <c r="F373" s="81"/>
      <c r="G373" s="3"/>
    </row>
    <row r="374" spans="2:7" ht="12">
      <c r="B374" s="81"/>
      <c r="C374" s="81"/>
      <c r="D374" s="4"/>
      <c r="E374" s="81"/>
      <c r="F374" s="81"/>
      <c r="G374" s="3"/>
    </row>
    <row r="375" spans="2:7" ht="12">
      <c r="B375" s="81"/>
      <c r="C375" s="81"/>
      <c r="D375" s="4"/>
      <c r="E375" s="81"/>
      <c r="F375" s="81"/>
      <c r="G375" s="3"/>
    </row>
    <row r="376" spans="2:7" ht="12">
      <c r="B376" s="81"/>
      <c r="C376" s="81"/>
      <c r="D376" s="4"/>
      <c r="E376" s="81"/>
      <c r="F376" s="81"/>
      <c r="G376" s="3"/>
    </row>
    <row r="377" spans="2:7" ht="12">
      <c r="B377" s="81"/>
      <c r="C377" s="81"/>
      <c r="D377" s="4"/>
      <c r="E377" s="81"/>
      <c r="F377" s="81"/>
      <c r="G377" s="3"/>
    </row>
    <row r="378" spans="2:7" ht="12">
      <c r="B378" s="81"/>
      <c r="C378" s="81"/>
      <c r="D378" s="4"/>
      <c r="E378" s="81"/>
      <c r="F378" s="81"/>
      <c r="G378" s="3"/>
    </row>
    <row r="379" spans="2:7" ht="12">
      <c r="B379" s="81"/>
      <c r="C379" s="81"/>
      <c r="D379" s="4"/>
      <c r="E379" s="81"/>
      <c r="F379" s="81"/>
      <c r="G379" s="3"/>
    </row>
    <row r="380" spans="2:7" ht="12">
      <c r="B380" s="81"/>
      <c r="C380" s="81"/>
      <c r="D380" s="4"/>
      <c r="E380" s="81"/>
      <c r="F380" s="81"/>
      <c r="G380" s="3"/>
    </row>
    <row r="381" spans="2:7" ht="12">
      <c r="B381" s="81"/>
      <c r="C381" s="81"/>
      <c r="D381" s="4"/>
      <c r="E381" s="81"/>
      <c r="F381" s="81"/>
      <c r="G381" s="3"/>
    </row>
    <row r="382" spans="2:7" ht="12">
      <c r="B382" s="81"/>
      <c r="C382" s="81"/>
      <c r="D382" s="4"/>
      <c r="E382" s="81"/>
      <c r="F382" s="81"/>
      <c r="G382" s="3"/>
    </row>
    <row r="383" spans="2:7" ht="12">
      <c r="B383" s="81"/>
      <c r="C383" s="81"/>
      <c r="D383" s="4"/>
      <c r="E383" s="81"/>
      <c r="F383" s="81"/>
      <c r="G383" s="3"/>
    </row>
    <row r="384" spans="2:7" ht="12">
      <c r="B384" s="81"/>
      <c r="C384" s="81"/>
      <c r="D384" s="4"/>
      <c r="E384" s="81"/>
      <c r="F384" s="81"/>
      <c r="G384" s="3"/>
    </row>
    <row r="385" spans="2:7" ht="12">
      <c r="B385" s="81"/>
      <c r="C385" s="81"/>
      <c r="D385" s="4"/>
      <c r="E385" s="81"/>
      <c r="F385" s="81"/>
      <c r="G385" s="3"/>
    </row>
    <row r="386" spans="2:7" ht="12">
      <c r="B386" s="81"/>
      <c r="C386" s="81"/>
      <c r="D386" s="4"/>
      <c r="E386" s="81"/>
      <c r="F386" s="81"/>
      <c r="G386" s="3"/>
    </row>
    <row r="387" spans="2:7" ht="12">
      <c r="B387" s="81"/>
      <c r="C387" s="81"/>
      <c r="D387" s="4"/>
      <c r="E387" s="81"/>
      <c r="F387" s="81"/>
      <c r="G387" s="3"/>
    </row>
    <row r="388" spans="2:7" ht="12">
      <c r="B388" s="81"/>
      <c r="C388" s="81"/>
      <c r="D388" s="4"/>
      <c r="E388" s="81"/>
      <c r="F388" s="81"/>
      <c r="G388" s="3"/>
    </row>
    <row r="389" spans="2:7" ht="12">
      <c r="B389" s="81"/>
      <c r="C389" s="81"/>
      <c r="D389" s="4"/>
      <c r="E389" s="81"/>
      <c r="F389" s="81"/>
      <c r="G389" s="3"/>
    </row>
    <row r="390" spans="2:7" ht="12">
      <c r="B390" s="81"/>
      <c r="C390" s="81"/>
      <c r="D390" s="4"/>
      <c r="E390" s="81"/>
      <c r="F390" s="81"/>
      <c r="G390" s="3"/>
    </row>
    <row r="391" spans="2:7" ht="12">
      <c r="B391" s="81"/>
      <c r="C391" s="81"/>
      <c r="D391" s="4"/>
      <c r="E391" s="81"/>
      <c r="F391" s="81"/>
      <c r="G391" s="3"/>
    </row>
    <row r="392" spans="2:7" ht="12">
      <c r="B392" s="81"/>
      <c r="C392" s="81"/>
      <c r="D392" s="4"/>
      <c r="E392" s="81"/>
      <c r="F392" s="81"/>
      <c r="G392" s="3"/>
    </row>
    <row r="393" spans="2:7" ht="12">
      <c r="B393" s="81"/>
      <c r="C393" s="81"/>
      <c r="D393" s="4"/>
      <c r="E393" s="81"/>
      <c r="F393" s="81"/>
      <c r="G393" s="3"/>
    </row>
    <row r="394" spans="2:7" ht="12">
      <c r="B394" s="81"/>
      <c r="C394" s="81"/>
      <c r="D394" s="4"/>
      <c r="E394" s="81"/>
      <c r="F394" s="81"/>
      <c r="G394" s="3"/>
    </row>
    <row r="395" spans="2:7" ht="12">
      <c r="B395" s="81"/>
      <c r="C395" s="81"/>
      <c r="D395" s="4"/>
      <c r="E395" s="81"/>
      <c r="F395" s="81"/>
      <c r="G395" s="3"/>
    </row>
    <row r="396" spans="2:7" ht="12">
      <c r="B396" s="81"/>
      <c r="C396" s="81"/>
      <c r="D396" s="4"/>
      <c r="E396" s="81"/>
      <c r="F396" s="81"/>
      <c r="G396" s="3"/>
    </row>
    <row r="397" spans="2:7" ht="12">
      <c r="B397" s="81"/>
      <c r="C397" s="81"/>
      <c r="D397" s="4"/>
      <c r="E397" s="81"/>
      <c r="F397" s="81"/>
      <c r="G397" s="3"/>
    </row>
    <row r="398" spans="2:7" ht="12">
      <c r="B398" s="81"/>
      <c r="C398" s="81"/>
      <c r="D398" s="4"/>
      <c r="E398" s="81"/>
      <c r="F398" s="81"/>
      <c r="G398" s="3"/>
    </row>
    <row r="399" spans="2:7" ht="12">
      <c r="B399" s="81"/>
      <c r="C399" s="81"/>
      <c r="D399" s="4"/>
      <c r="E399" s="81"/>
      <c r="F399" s="81"/>
      <c r="G399" s="3"/>
    </row>
    <row r="400" spans="2:7" ht="12">
      <c r="B400" s="81"/>
      <c r="C400" s="81"/>
      <c r="D400" s="4"/>
      <c r="E400" s="81"/>
      <c r="F400" s="81"/>
      <c r="G400" s="3"/>
    </row>
    <row r="401" spans="2:7" ht="12">
      <c r="B401" s="81"/>
      <c r="C401" s="81"/>
      <c r="D401" s="4"/>
      <c r="E401" s="81"/>
      <c r="F401" s="81"/>
      <c r="G401" s="3"/>
    </row>
    <row r="402" spans="2:7" ht="12">
      <c r="B402" s="81"/>
      <c r="C402" s="81"/>
      <c r="D402" s="4"/>
      <c r="E402" s="81"/>
      <c r="F402" s="81"/>
      <c r="G402" s="3"/>
    </row>
    <row r="403" spans="2:7" ht="12">
      <c r="B403" s="81"/>
      <c r="C403" s="81"/>
      <c r="D403" s="4"/>
      <c r="E403" s="81"/>
      <c r="F403" s="81"/>
      <c r="G403" s="3"/>
    </row>
    <row r="404" spans="2:7" ht="12">
      <c r="B404" s="81"/>
      <c r="C404" s="81"/>
      <c r="D404" s="4"/>
      <c r="E404" s="81"/>
      <c r="F404" s="81"/>
      <c r="G404" s="3"/>
    </row>
    <row r="405" spans="2:7" ht="12">
      <c r="B405" s="81"/>
      <c r="C405" s="81"/>
      <c r="D405" s="4"/>
      <c r="E405" s="81"/>
      <c r="F405" s="81"/>
      <c r="G405" s="3"/>
    </row>
    <row r="406" spans="2:7" ht="12">
      <c r="B406" s="81"/>
      <c r="C406" s="81"/>
      <c r="D406" s="4"/>
      <c r="E406" s="81"/>
      <c r="F406" s="81"/>
      <c r="G406" s="3"/>
    </row>
    <row r="407" spans="2:7" ht="12">
      <c r="B407" s="81"/>
      <c r="C407" s="81"/>
      <c r="D407" s="4"/>
      <c r="E407" s="81"/>
      <c r="F407" s="81"/>
      <c r="G407" s="3"/>
    </row>
    <row r="408" spans="2:7" ht="12">
      <c r="B408" s="81"/>
      <c r="C408" s="81"/>
      <c r="D408" s="4"/>
      <c r="E408" s="81"/>
      <c r="F408" s="81"/>
      <c r="G408" s="3"/>
    </row>
    <row r="409" spans="2:7" ht="12">
      <c r="B409" s="81"/>
      <c r="C409" s="81"/>
      <c r="D409" s="4"/>
      <c r="E409" s="81"/>
      <c r="F409" s="81"/>
      <c r="G409" s="3"/>
    </row>
    <row r="410" spans="2:7" ht="12">
      <c r="B410" s="81"/>
      <c r="C410" s="81"/>
      <c r="D410" s="4"/>
      <c r="E410" s="81"/>
      <c r="F410" s="81"/>
      <c r="G410" s="3"/>
    </row>
    <row r="411" spans="2:7" ht="12">
      <c r="B411" s="81"/>
      <c r="C411" s="81"/>
      <c r="D411" s="4"/>
      <c r="E411" s="81"/>
      <c r="F411" s="81"/>
      <c r="G411" s="3"/>
    </row>
    <row r="412" spans="2:7" ht="12">
      <c r="B412" s="81"/>
      <c r="C412" s="81"/>
      <c r="D412" s="4"/>
      <c r="E412" s="81"/>
      <c r="F412" s="81"/>
      <c r="G412" s="3"/>
    </row>
    <row r="413" spans="2:7" ht="12">
      <c r="B413" s="81"/>
      <c r="C413" s="81"/>
      <c r="D413" s="4"/>
      <c r="E413" s="81"/>
      <c r="F413" s="81"/>
      <c r="G413" s="3"/>
    </row>
    <row r="414" spans="2:7" ht="12">
      <c r="B414" s="81"/>
      <c r="C414" s="81"/>
      <c r="D414" s="4"/>
      <c r="E414" s="81"/>
      <c r="F414" s="81"/>
      <c r="G414" s="3"/>
    </row>
    <row r="415" spans="2:7" ht="12">
      <c r="B415" s="81"/>
      <c r="C415" s="81"/>
      <c r="D415" s="4"/>
      <c r="E415" s="81"/>
      <c r="F415" s="81"/>
      <c r="G415" s="3"/>
    </row>
    <row r="416" spans="2:7" ht="12">
      <c r="B416" s="81"/>
      <c r="C416" s="81"/>
      <c r="D416" s="4"/>
      <c r="E416" s="81"/>
      <c r="F416" s="81"/>
      <c r="G416" s="3"/>
    </row>
    <row r="417" spans="2:7" ht="12">
      <c r="B417" s="81"/>
      <c r="C417" s="81"/>
      <c r="D417" s="4"/>
      <c r="E417" s="81"/>
      <c r="F417" s="81"/>
      <c r="G417" s="3"/>
    </row>
    <row r="418" spans="2:7" ht="12">
      <c r="B418" s="81"/>
      <c r="C418" s="81"/>
      <c r="D418" s="4"/>
      <c r="E418" s="81"/>
      <c r="F418" s="81"/>
      <c r="G418" s="3"/>
    </row>
    <row r="419" spans="2:7" ht="12">
      <c r="B419" s="81"/>
      <c r="C419" s="81"/>
      <c r="D419" s="4"/>
      <c r="E419" s="81"/>
      <c r="F419" s="81"/>
      <c r="G419" s="3"/>
    </row>
    <row r="420" spans="2:7" ht="12">
      <c r="B420" s="81"/>
      <c r="C420" s="81"/>
      <c r="D420" s="4"/>
      <c r="E420" s="81"/>
      <c r="F420" s="81"/>
      <c r="G420" s="3"/>
    </row>
    <row r="421" spans="2:7" ht="12">
      <c r="B421" s="81"/>
      <c r="C421" s="81"/>
      <c r="D421" s="4"/>
      <c r="E421" s="81"/>
      <c r="F421" s="81"/>
      <c r="G421" s="3"/>
    </row>
    <row r="422" spans="2:7" ht="12">
      <c r="B422" s="81"/>
      <c r="C422" s="81"/>
      <c r="D422" s="4"/>
      <c r="E422" s="81"/>
      <c r="F422" s="81"/>
      <c r="G422" s="3"/>
    </row>
    <row r="423" spans="2:7" ht="12">
      <c r="B423" s="81"/>
      <c r="C423" s="81"/>
      <c r="D423" s="4"/>
      <c r="E423" s="81"/>
      <c r="F423" s="81"/>
      <c r="G423" s="3"/>
    </row>
    <row r="424" spans="2:7" ht="12">
      <c r="B424" s="81"/>
      <c r="C424" s="81"/>
      <c r="D424" s="4"/>
      <c r="E424" s="81"/>
      <c r="F424" s="81"/>
      <c r="G424" s="3"/>
    </row>
    <row r="425" spans="2:7" ht="12">
      <c r="B425" s="81"/>
      <c r="C425" s="81"/>
      <c r="D425" s="4"/>
      <c r="E425" s="81"/>
      <c r="F425" s="81"/>
      <c r="G425" s="3"/>
    </row>
    <row r="426" spans="2:7" ht="12">
      <c r="B426" s="81"/>
      <c r="C426" s="81"/>
      <c r="D426" s="4"/>
      <c r="E426" s="81"/>
      <c r="F426" s="81"/>
      <c r="G426" s="3"/>
    </row>
    <row r="427" spans="2:7" ht="12">
      <c r="B427" s="81"/>
      <c r="C427" s="81"/>
      <c r="D427" s="4"/>
      <c r="E427" s="81"/>
      <c r="F427" s="81"/>
      <c r="G427" s="3"/>
    </row>
    <row r="428" spans="2:7" ht="12">
      <c r="B428" s="81"/>
      <c r="C428" s="81"/>
      <c r="D428" s="4"/>
      <c r="E428" s="81"/>
      <c r="F428" s="81"/>
      <c r="G428" s="3"/>
    </row>
    <row r="429" spans="2:7" ht="12">
      <c r="B429" s="81"/>
      <c r="C429" s="81"/>
      <c r="D429" s="4"/>
      <c r="E429" s="81"/>
      <c r="F429" s="81"/>
      <c r="G429" s="3"/>
    </row>
    <row r="430" spans="2:7" ht="12">
      <c r="B430" s="81"/>
      <c r="C430" s="81"/>
      <c r="D430" s="4"/>
      <c r="E430" s="81"/>
      <c r="F430" s="81"/>
      <c r="G430" s="3"/>
    </row>
    <row r="431" spans="2:7" ht="12">
      <c r="B431" s="81"/>
      <c r="C431" s="81"/>
      <c r="D431" s="4"/>
      <c r="E431" s="81"/>
      <c r="F431" s="81"/>
      <c r="G431" s="3"/>
    </row>
    <row r="432" spans="2:7" ht="12">
      <c r="B432" s="81"/>
      <c r="C432" s="81"/>
      <c r="D432" s="4"/>
      <c r="E432" s="81"/>
      <c r="F432" s="81"/>
      <c r="G432" s="3"/>
    </row>
    <row r="433" spans="2:7" ht="12">
      <c r="B433" s="81"/>
      <c r="C433" s="81"/>
      <c r="D433" s="4"/>
      <c r="E433" s="81"/>
      <c r="F433" s="81"/>
      <c r="G433" s="3"/>
    </row>
    <row r="434" spans="2:7" ht="12">
      <c r="B434" s="81"/>
      <c r="C434" s="81"/>
      <c r="D434" s="4"/>
      <c r="E434" s="81"/>
      <c r="F434" s="81"/>
      <c r="G434" s="3"/>
    </row>
    <row r="435" spans="2:7" ht="12">
      <c r="B435" s="81"/>
      <c r="C435" s="81"/>
      <c r="D435" s="4"/>
      <c r="E435" s="81"/>
      <c r="F435" s="81"/>
      <c r="G435" s="3"/>
    </row>
    <row r="436" spans="2:7" ht="12">
      <c r="B436" s="81"/>
      <c r="C436" s="81"/>
      <c r="D436" s="4"/>
      <c r="E436" s="81"/>
      <c r="F436" s="81"/>
      <c r="G436" s="3"/>
    </row>
    <row r="437" spans="2:7" ht="12">
      <c r="B437" s="81"/>
      <c r="C437" s="81"/>
      <c r="D437" s="4"/>
      <c r="E437" s="81"/>
      <c r="F437" s="81"/>
      <c r="G437" s="3"/>
    </row>
    <row r="438" spans="2:7" ht="12">
      <c r="B438" s="81"/>
      <c r="C438" s="81"/>
      <c r="D438" s="4"/>
      <c r="E438" s="81"/>
      <c r="F438" s="81"/>
      <c r="G438" s="3"/>
    </row>
    <row r="439" spans="2:7" ht="12">
      <c r="B439" s="81"/>
      <c r="C439" s="81"/>
      <c r="D439" s="4"/>
      <c r="E439" s="81"/>
      <c r="F439" s="81"/>
      <c r="G439" s="3"/>
    </row>
    <row r="440" spans="2:7" ht="12">
      <c r="B440" s="81"/>
      <c r="C440" s="81"/>
      <c r="D440" s="4"/>
      <c r="E440" s="81"/>
      <c r="F440" s="81"/>
      <c r="G440" s="3"/>
    </row>
    <row r="441" spans="2:7" ht="12">
      <c r="B441" s="81"/>
      <c r="C441" s="81"/>
      <c r="D441" s="4"/>
      <c r="E441" s="81"/>
      <c r="F441" s="81"/>
      <c r="G441" s="3"/>
    </row>
    <row r="442" spans="2:7" ht="12">
      <c r="B442" s="81"/>
      <c r="C442" s="81"/>
      <c r="D442" s="4"/>
      <c r="E442" s="81"/>
      <c r="F442" s="81"/>
      <c r="G442" s="3"/>
    </row>
    <row r="443" spans="2:7" ht="12">
      <c r="B443" s="81"/>
      <c r="C443" s="81"/>
      <c r="D443" s="4"/>
      <c r="E443" s="81"/>
      <c r="F443" s="81"/>
      <c r="G443" s="3"/>
    </row>
    <row r="444" spans="2:7" ht="12">
      <c r="B444" s="81"/>
      <c r="C444" s="81"/>
      <c r="D444" s="4"/>
      <c r="E444" s="81"/>
      <c r="F444" s="81"/>
      <c r="G444" s="3"/>
    </row>
    <row r="445" spans="2:7" ht="12">
      <c r="B445" s="81"/>
      <c r="C445" s="81"/>
      <c r="D445" s="4"/>
      <c r="E445" s="81"/>
      <c r="F445" s="81"/>
      <c r="G445" s="3"/>
    </row>
    <row r="446" spans="2:7" ht="12">
      <c r="B446" s="81"/>
      <c r="C446" s="81"/>
      <c r="D446" s="4"/>
      <c r="E446" s="81"/>
      <c r="F446" s="81"/>
      <c r="G446" s="3"/>
    </row>
    <row r="447" spans="2:7" ht="12">
      <c r="B447" s="81"/>
      <c r="C447" s="81"/>
      <c r="D447" s="4"/>
      <c r="E447" s="81"/>
      <c r="F447" s="81"/>
      <c r="G447" s="3"/>
    </row>
    <row r="448" spans="2:7" ht="12">
      <c r="B448" s="81"/>
      <c r="C448" s="81"/>
      <c r="D448" s="4"/>
      <c r="E448" s="81"/>
      <c r="F448" s="81"/>
      <c r="G448" s="3"/>
    </row>
    <row r="449" spans="2:7" ht="12">
      <c r="B449" s="81"/>
      <c r="C449" s="81"/>
      <c r="D449" s="4"/>
      <c r="E449" s="81"/>
      <c r="F449" s="81"/>
      <c r="G449" s="3"/>
    </row>
    <row r="450" spans="2:7" ht="12">
      <c r="B450" s="81"/>
      <c r="C450" s="81"/>
      <c r="D450" s="4"/>
      <c r="E450" s="81"/>
      <c r="F450" s="81"/>
      <c r="G450" s="3"/>
    </row>
    <row r="451" spans="2:7" ht="12">
      <c r="B451" s="81"/>
      <c r="C451" s="81"/>
      <c r="D451" s="4"/>
      <c r="E451" s="81"/>
      <c r="F451" s="81"/>
      <c r="G451" s="3"/>
    </row>
    <row r="452" spans="2:7" ht="12">
      <c r="B452" s="81"/>
      <c r="C452" s="81"/>
      <c r="D452" s="4"/>
      <c r="E452" s="81"/>
      <c r="F452" s="81"/>
      <c r="G452" s="3"/>
    </row>
    <row r="453" spans="2:7" ht="12">
      <c r="B453" s="81"/>
      <c r="C453" s="81"/>
      <c r="D453" s="4"/>
      <c r="E453" s="81"/>
      <c r="F453" s="81"/>
      <c r="G453" s="3"/>
    </row>
    <row r="454" spans="2:7" ht="12">
      <c r="B454" s="81"/>
      <c r="C454" s="81"/>
      <c r="D454" s="4"/>
      <c r="E454" s="81"/>
      <c r="F454" s="81"/>
      <c r="G454" s="3"/>
    </row>
    <row r="455" spans="2:7" ht="12">
      <c r="B455" s="81"/>
      <c r="C455" s="81"/>
      <c r="D455" s="4"/>
      <c r="E455" s="81"/>
      <c r="F455" s="81"/>
      <c r="G455" s="3"/>
    </row>
    <row r="456" spans="2:7" ht="12">
      <c r="B456" s="81"/>
      <c r="C456" s="81"/>
      <c r="D456" s="4"/>
      <c r="E456" s="81"/>
      <c r="F456" s="81"/>
      <c r="G456" s="3"/>
    </row>
    <row r="457" spans="2:7" ht="12">
      <c r="B457" s="81"/>
      <c r="C457" s="81"/>
      <c r="D457" s="4"/>
      <c r="E457" s="81"/>
      <c r="F457" s="81"/>
      <c r="G457" s="3"/>
    </row>
    <row r="458" spans="2:7" ht="12">
      <c r="B458" s="81"/>
      <c r="C458" s="81"/>
      <c r="D458" s="4"/>
      <c r="E458" s="81"/>
      <c r="F458" s="81"/>
      <c r="G458" s="3"/>
    </row>
    <row r="459" spans="2:7" ht="12">
      <c r="B459" s="81"/>
      <c r="C459" s="81"/>
      <c r="D459" s="4"/>
      <c r="E459" s="81"/>
      <c r="F459" s="81"/>
      <c r="G459" s="3"/>
    </row>
    <row r="460" spans="2:7" ht="12">
      <c r="B460" s="81"/>
      <c r="C460" s="81"/>
      <c r="D460" s="4"/>
      <c r="E460" s="81"/>
      <c r="F460" s="81"/>
      <c r="G460" s="3"/>
    </row>
    <row r="461" spans="2:7" ht="12">
      <c r="B461" s="81"/>
      <c r="C461" s="81"/>
      <c r="D461" s="4"/>
      <c r="E461" s="81"/>
      <c r="F461" s="81"/>
      <c r="G461" s="3"/>
    </row>
    <row r="462" spans="2:7" ht="12">
      <c r="B462" s="81"/>
      <c r="C462" s="81"/>
      <c r="D462" s="4"/>
      <c r="E462" s="81"/>
      <c r="F462" s="81"/>
      <c r="G462" s="3"/>
    </row>
    <row r="463" spans="2:7" ht="12">
      <c r="B463" s="81"/>
      <c r="C463" s="81"/>
      <c r="D463" s="4"/>
      <c r="E463" s="81"/>
      <c r="F463" s="81"/>
      <c r="G463" s="3"/>
    </row>
    <row r="464" spans="2:7" ht="12">
      <c r="B464" s="81"/>
      <c r="C464" s="81"/>
      <c r="D464" s="4"/>
      <c r="E464" s="81"/>
      <c r="F464" s="81"/>
      <c r="G464" s="3"/>
    </row>
    <row r="465" spans="2:7" ht="12">
      <c r="B465" s="81"/>
      <c r="C465" s="81"/>
      <c r="D465" s="4"/>
      <c r="E465" s="81"/>
      <c r="F465" s="81"/>
      <c r="G465" s="3"/>
    </row>
    <row r="466" spans="2:7" ht="12">
      <c r="B466" s="81"/>
      <c r="C466" s="81"/>
      <c r="D466" s="4"/>
      <c r="E466" s="81"/>
      <c r="F466" s="81"/>
      <c r="G466" s="3"/>
    </row>
    <row r="467" spans="2:7" ht="12">
      <c r="B467" s="81"/>
      <c r="C467" s="81"/>
      <c r="D467" s="4"/>
      <c r="E467" s="81"/>
      <c r="F467" s="81"/>
      <c r="G467" s="3"/>
    </row>
    <row r="468" spans="2:7" ht="12">
      <c r="B468" s="81"/>
      <c r="C468" s="81"/>
      <c r="D468" s="4"/>
      <c r="E468" s="81"/>
      <c r="F468" s="81"/>
      <c r="G468" s="3"/>
    </row>
    <row r="469" spans="2:7" ht="12">
      <c r="B469" s="81"/>
      <c r="C469" s="81"/>
      <c r="D469" s="4"/>
      <c r="E469" s="81"/>
      <c r="F469" s="81"/>
      <c r="G469" s="3"/>
    </row>
    <row r="470" spans="2:7" ht="12">
      <c r="B470" s="81"/>
      <c r="C470" s="81"/>
      <c r="D470" s="4"/>
      <c r="E470" s="81"/>
      <c r="F470" s="81"/>
      <c r="G470" s="3"/>
    </row>
    <row r="471" spans="2:7" ht="12">
      <c r="B471" s="81"/>
      <c r="C471" s="81"/>
      <c r="D471" s="4"/>
      <c r="E471" s="81"/>
      <c r="F471" s="81"/>
      <c r="G471" s="3"/>
    </row>
    <row r="472" spans="2:7" ht="12">
      <c r="B472" s="81"/>
      <c r="C472" s="81"/>
      <c r="D472" s="4"/>
      <c r="E472" s="81"/>
      <c r="F472" s="81"/>
      <c r="G472" s="3"/>
    </row>
    <row r="473" spans="2:7" ht="12">
      <c r="B473" s="81"/>
      <c r="C473" s="81"/>
      <c r="D473" s="4"/>
      <c r="E473" s="81"/>
      <c r="F473" s="81"/>
      <c r="G473" s="3"/>
    </row>
    <row r="474" spans="2:7" ht="12">
      <c r="B474" s="81"/>
      <c r="C474" s="81"/>
      <c r="D474" s="4"/>
      <c r="E474" s="81"/>
      <c r="F474" s="81"/>
      <c r="G474" s="3"/>
    </row>
    <row r="475" spans="2:7" ht="12">
      <c r="B475" s="81"/>
      <c r="C475" s="81"/>
      <c r="D475" s="4"/>
      <c r="E475" s="81"/>
      <c r="F475" s="81"/>
      <c r="G475" s="3"/>
    </row>
    <row r="476" spans="2:7" ht="12">
      <c r="B476" s="81"/>
      <c r="C476" s="81"/>
      <c r="D476" s="4"/>
      <c r="E476" s="81"/>
      <c r="F476" s="81"/>
      <c r="G476" s="3"/>
    </row>
    <row r="477" spans="2:7" ht="12">
      <c r="B477" s="81"/>
      <c r="C477" s="81"/>
      <c r="D477" s="4"/>
      <c r="E477" s="81"/>
      <c r="F477" s="81"/>
      <c r="G477" s="3"/>
    </row>
    <row r="478" spans="2:7" ht="12">
      <c r="B478" s="81"/>
      <c r="C478" s="81"/>
      <c r="D478" s="4"/>
      <c r="E478" s="81"/>
      <c r="F478" s="81"/>
      <c r="G478" s="3"/>
    </row>
    <row r="479" spans="2:7" ht="12">
      <c r="B479" s="81"/>
      <c r="C479" s="81"/>
      <c r="D479" s="4"/>
      <c r="E479" s="81"/>
      <c r="F479" s="81"/>
      <c r="G479" s="3"/>
    </row>
    <row r="480" spans="2:7" ht="12">
      <c r="B480" s="81"/>
      <c r="C480" s="81"/>
      <c r="D480" s="4"/>
      <c r="E480" s="81"/>
      <c r="F480" s="81"/>
      <c r="G480" s="3"/>
    </row>
    <row r="481" spans="2:7" ht="12">
      <c r="B481" s="81"/>
      <c r="C481" s="81"/>
      <c r="D481" s="4"/>
      <c r="E481" s="81"/>
      <c r="F481" s="81"/>
      <c r="G481" s="3"/>
    </row>
    <row r="482" spans="2:7" ht="12">
      <c r="B482" s="81"/>
      <c r="C482" s="81"/>
      <c r="D482" s="4"/>
      <c r="E482" s="81"/>
      <c r="F482" s="81"/>
      <c r="G482" s="3"/>
    </row>
    <row r="483" spans="2:7" ht="12">
      <c r="B483" s="81"/>
      <c r="C483" s="81"/>
      <c r="D483" s="4"/>
      <c r="E483" s="81"/>
      <c r="F483" s="81"/>
      <c r="G483" s="3"/>
    </row>
    <row r="484" spans="2:7" ht="12">
      <c r="B484" s="81"/>
      <c r="C484" s="81"/>
      <c r="D484" s="4"/>
      <c r="E484" s="81"/>
      <c r="F484" s="81"/>
      <c r="G484" s="3"/>
    </row>
    <row r="485" spans="2:7" ht="12">
      <c r="B485" s="81"/>
      <c r="C485" s="81"/>
      <c r="D485" s="4"/>
      <c r="E485" s="81"/>
      <c r="F485" s="81"/>
      <c r="G485" s="3"/>
    </row>
    <row r="486" spans="2:7" ht="12">
      <c r="B486" s="81"/>
      <c r="C486" s="81"/>
      <c r="D486" s="4"/>
      <c r="E486" s="81"/>
      <c r="F486" s="81"/>
      <c r="G486" s="3"/>
    </row>
    <row r="487" spans="2:7" ht="12">
      <c r="B487" s="81"/>
      <c r="C487" s="81"/>
      <c r="D487" s="4"/>
      <c r="E487" s="81"/>
      <c r="F487" s="81"/>
      <c r="G487" s="3"/>
    </row>
    <row r="488" spans="2:7" ht="12">
      <c r="B488" s="81"/>
      <c r="C488" s="81"/>
      <c r="D488" s="4"/>
      <c r="E488" s="81"/>
      <c r="F488" s="81"/>
      <c r="G488" s="3"/>
    </row>
    <row r="489" spans="2:7" ht="12">
      <c r="B489" s="81"/>
      <c r="C489" s="81"/>
      <c r="D489" s="4"/>
      <c r="E489" s="81"/>
      <c r="F489" s="81"/>
      <c r="G489" s="3"/>
    </row>
    <row r="490" spans="2:7" ht="12">
      <c r="B490" s="81"/>
      <c r="C490" s="81"/>
      <c r="D490" s="4"/>
      <c r="E490" s="81"/>
      <c r="F490" s="81"/>
      <c r="G490" s="3"/>
    </row>
    <row r="491" spans="2:7" ht="12">
      <c r="B491" s="81"/>
      <c r="C491" s="81"/>
      <c r="D491" s="4"/>
      <c r="E491" s="81"/>
      <c r="F491" s="81"/>
      <c r="G491" s="3"/>
    </row>
    <row r="492" spans="2:7" ht="12">
      <c r="B492" s="81"/>
      <c r="C492" s="81"/>
      <c r="D492" s="4"/>
      <c r="E492" s="81"/>
      <c r="F492" s="81"/>
      <c r="G492" s="3"/>
    </row>
    <row r="493" spans="2:7" ht="12">
      <c r="B493" s="81"/>
      <c r="C493" s="81"/>
      <c r="D493" s="4"/>
      <c r="E493" s="81"/>
      <c r="F493" s="81"/>
      <c r="G493" s="3"/>
    </row>
    <row r="494" spans="2:7" ht="12">
      <c r="B494" s="81"/>
      <c r="C494" s="81"/>
      <c r="D494" s="4"/>
      <c r="E494" s="81"/>
      <c r="F494" s="81"/>
      <c r="G494" s="3"/>
    </row>
    <row r="495" spans="2:7" ht="12">
      <c r="B495" s="81"/>
      <c r="C495" s="81"/>
      <c r="D495" s="4"/>
      <c r="E495" s="81"/>
      <c r="F495" s="81"/>
      <c r="G495" s="3"/>
    </row>
    <row r="496" spans="2:7" ht="12">
      <c r="B496" s="81"/>
      <c r="C496" s="81"/>
      <c r="D496" s="4"/>
      <c r="E496" s="81"/>
      <c r="F496" s="81"/>
      <c r="G496" s="3"/>
    </row>
    <row r="497" spans="2:7" ht="12">
      <c r="B497" s="81"/>
      <c r="C497" s="81"/>
      <c r="D497" s="4"/>
      <c r="E497" s="81"/>
      <c r="F497" s="81"/>
      <c r="G497" s="3"/>
    </row>
    <row r="498" spans="2:7" ht="12">
      <c r="B498" s="81"/>
      <c r="C498" s="81"/>
      <c r="D498" s="4"/>
      <c r="E498" s="81"/>
      <c r="F498" s="81"/>
      <c r="G498" s="3"/>
    </row>
    <row r="499" spans="2:7" ht="12">
      <c r="B499" s="81"/>
      <c r="C499" s="81"/>
      <c r="D499" s="4"/>
      <c r="E499" s="81"/>
      <c r="F499" s="81"/>
      <c r="G499" s="3"/>
    </row>
    <row r="500" spans="2:7" ht="12">
      <c r="B500" s="81"/>
      <c r="C500" s="81"/>
      <c r="D500" s="4"/>
      <c r="E500" s="81"/>
      <c r="F500" s="81"/>
      <c r="G500" s="3"/>
    </row>
    <row r="501" spans="2:7" ht="12">
      <c r="B501" s="81"/>
      <c r="C501" s="81"/>
      <c r="D501" s="4"/>
      <c r="E501" s="81"/>
      <c r="F501" s="81"/>
      <c r="G501" s="3"/>
    </row>
    <row r="502" spans="2:7" ht="12">
      <c r="B502" s="81"/>
      <c r="C502" s="81"/>
      <c r="D502" s="4"/>
      <c r="E502" s="81"/>
      <c r="F502" s="81"/>
      <c r="G502" s="3"/>
    </row>
    <row r="503" spans="2:7" ht="12">
      <c r="B503" s="81"/>
      <c r="C503" s="81"/>
      <c r="D503" s="4"/>
      <c r="E503" s="81"/>
      <c r="F503" s="81"/>
      <c r="G503" s="3"/>
    </row>
    <row r="504" spans="2:7" ht="12">
      <c r="B504" s="81"/>
      <c r="C504" s="81"/>
      <c r="D504" s="4"/>
      <c r="E504" s="81"/>
      <c r="F504" s="81"/>
      <c r="G504" s="3"/>
    </row>
    <row r="505" spans="2:7" ht="12">
      <c r="B505" s="81"/>
      <c r="C505" s="81"/>
      <c r="D505" s="4"/>
      <c r="E505" s="81"/>
      <c r="F505" s="81"/>
      <c r="G505" s="3"/>
    </row>
    <row r="506" spans="2:7" ht="12">
      <c r="B506" s="81"/>
      <c r="C506" s="81"/>
      <c r="D506" s="4"/>
      <c r="E506" s="81"/>
      <c r="F506" s="81"/>
      <c r="G506" s="3"/>
    </row>
    <row r="507" spans="2:7" ht="12">
      <c r="B507" s="81"/>
      <c r="C507" s="81"/>
      <c r="D507" s="4"/>
      <c r="E507" s="81"/>
      <c r="F507" s="81"/>
      <c r="G507" s="3"/>
    </row>
    <row r="508" spans="2:7" ht="12">
      <c r="B508" s="81"/>
      <c r="C508" s="81"/>
      <c r="D508" s="4"/>
      <c r="E508" s="81"/>
      <c r="F508" s="81"/>
      <c r="G508" s="3"/>
    </row>
    <row r="509" spans="2:7" ht="12">
      <c r="B509" s="81"/>
      <c r="C509" s="81"/>
      <c r="D509" s="4"/>
      <c r="E509" s="81"/>
      <c r="F509" s="81"/>
      <c r="G509" s="3"/>
    </row>
    <row r="510" spans="2:7" ht="12">
      <c r="B510" s="81"/>
      <c r="C510" s="81"/>
      <c r="D510" s="4"/>
      <c r="E510" s="81"/>
      <c r="F510" s="81"/>
      <c r="G510" s="3"/>
    </row>
    <row r="511" spans="2:7" ht="12">
      <c r="B511" s="81"/>
      <c r="C511" s="81"/>
      <c r="D511" s="4"/>
      <c r="E511" s="81"/>
      <c r="F511" s="81"/>
      <c r="G511" s="3"/>
    </row>
    <row r="512" spans="2:7" ht="12">
      <c r="B512" s="81"/>
      <c r="C512" s="81"/>
      <c r="D512" s="4"/>
      <c r="E512" s="81"/>
      <c r="F512" s="81"/>
      <c r="G512" s="3"/>
    </row>
    <row r="513" spans="2:7" ht="12">
      <c r="B513" s="81"/>
      <c r="C513" s="81"/>
      <c r="D513" s="4"/>
      <c r="E513" s="81"/>
      <c r="F513" s="81"/>
      <c r="G513" s="3"/>
    </row>
    <row r="514" spans="2:7" ht="12">
      <c r="B514" s="81"/>
      <c r="C514" s="81"/>
      <c r="D514" s="4"/>
      <c r="E514" s="81"/>
      <c r="F514" s="81"/>
      <c r="G514" s="3"/>
    </row>
    <row r="515" spans="2:7" ht="12">
      <c r="B515" s="81"/>
      <c r="C515" s="81"/>
      <c r="D515" s="4"/>
      <c r="E515" s="81"/>
      <c r="F515" s="81"/>
      <c r="G515" s="3"/>
    </row>
    <row r="516" spans="2:7" ht="12">
      <c r="B516" s="81"/>
      <c r="C516" s="81"/>
      <c r="D516" s="4"/>
      <c r="E516" s="81"/>
      <c r="F516" s="81"/>
      <c r="G516" s="3"/>
    </row>
    <row r="517" spans="2:7" ht="12">
      <c r="B517" s="81"/>
      <c r="C517" s="81"/>
      <c r="D517" s="4"/>
      <c r="E517" s="81"/>
      <c r="F517" s="81"/>
      <c r="G517" s="3"/>
    </row>
    <row r="518" spans="2:7" ht="12">
      <c r="B518" s="81"/>
      <c r="C518" s="81"/>
      <c r="D518" s="4"/>
      <c r="E518" s="81"/>
      <c r="F518" s="81"/>
      <c r="G518" s="3"/>
    </row>
    <row r="519" spans="2:7" ht="12">
      <c r="B519" s="81"/>
      <c r="C519" s="81"/>
      <c r="D519" s="4"/>
      <c r="E519" s="81"/>
      <c r="F519" s="81"/>
      <c r="G519" s="3"/>
    </row>
    <row r="520" spans="2:7" ht="12">
      <c r="B520" s="81"/>
      <c r="C520" s="81"/>
      <c r="D520" s="4"/>
      <c r="E520" s="81"/>
      <c r="F520" s="81"/>
      <c r="G520" s="3"/>
    </row>
    <row r="521" spans="2:7" ht="12">
      <c r="B521" s="81"/>
      <c r="C521" s="81"/>
      <c r="D521" s="4"/>
      <c r="E521" s="81"/>
      <c r="F521" s="81"/>
      <c r="G521" s="3"/>
    </row>
    <row r="522" spans="2:7" ht="12">
      <c r="B522" s="81"/>
      <c r="C522" s="81"/>
      <c r="D522" s="4"/>
      <c r="E522" s="81"/>
      <c r="F522" s="81"/>
      <c r="G522" s="3"/>
    </row>
    <row r="523" spans="2:7" ht="12">
      <c r="B523" s="81"/>
      <c r="C523" s="81"/>
      <c r="D523" s="4"/>
      <c r="E523" s="81"/>
      <c r="F523" s="81"/>
      <c r="G523" s="3"/>
    </row>
    <row r="524" spans="2:7" ht="12">
      <c r="B524" s="81"/>
      <c r="C524" s="81"/>
      <c r="D524" s="4"/>
      <c r="E524" s="81"/>
      <c r="F524" s="81"/>
      <c r="G524" s="3"/>
    </row>
    <row r="525" spans="2:7" ht="12">
      <c r="B525" s="81"/>
      <c r="C525" s="81"/>
      <c r="D525" s="4"/>
      <c r="E525" s="81"/>
      <c r="F525" s="81"/>
      <c r="G525" s="3"/>
    </row>
    <row r="526" spans="2:7" ht="12">
      <c r="B526" s="81"/>
      <c r="C526" s="81"/>
      <c r="D526" s="4"/>
      <c r="E526" s="81"/>
      <c r="F526" s="81"/>
      <c r="G526" s="3"/>
    </row>
    <row r="527" spans="2:7" ht="12">
      <c r="B527" s="81"/>
      <c r="C527" s="81"/>
      <c r="D527" s="4"/>
      <c r="E527" s="81"/>
      <c r="F527" s="81"/>
      <c r="G527" s="3"/>
    </row>
    <row r="528" spans="2:7" ht="12">
      <c r="B528" s="81"/>
      <c r="C528" s="81"/>
      <c r="D528" s="4"/>
      <c r="E528" s="81"/>
      <c r="F528" s="81"/>
      <c r="G528" s="3"/>
    </row>
    <row r="529" spans="2:7" ht="12">
      <c r="B529" s="81"/>
      <c r="C529" s="81"/>
      <c r="D529" s="4"/>
      <c r="E529" s="81"/>
      <c r="F529" s="81"/>
      <c r="G529" s="3"/>
    </row>
    <row r="530" spans="2:7" ht="12">
      <c r="B530" s="81"/>
      <c r="C530" s="81"/>
      <c r="D530" s="4"/>
      <c r="E530" s="81"/>
      <c r="F530" s="81"/>
      <c r="G530" s="3"/>
    </row>
    <row r="531" spans="2:7" ht="12">
      <c r="B531" s="81"/>
      <c r="C531" s="81"/>
      <c r="D531" s="4"/>
      <c r="E531" s="81"/>
      <c r="F531" s="81"/>
      <c r="G531" s="3"/>
    </row>
    <row r="532" spans="2:7" ht="12">
      <c r="B532" s="81"/>
      <c r="C532" s="81"/>
      <c r="D532" s="4"/>
      <c r="E532" s="81"/>
      <c r="F532" s="81"/>
      <c r="G532" s="3"/>
    </row>
    <row r="533" spans="2:7" ht="12">
      <c r="B533" s="81"/>
      <c r="C533" s="81"/>
      <c r="D533" s="4"/>
      <c r="E533" s="81"/>
      <c r="F533" s="81"/>
      <c r="G533" s="3"/>
    </row>
    <row r="534" spans="2:7" ht="12">
      <c r="B534" s="81"/>
      <c r="C534" s="81"/>
      <c r="D534" s="4"/>
      <c r="E534" s="81"/>
      <c r="F534" s="81"/>
      <c r="G534" s="3"/>
    </row>
    <row r="535" spans="2:7" ht="12">
      <c r="B535" s="81"/>
      <c r="C535" s="81"/>
      <c r="D535" s="4"/>
      <c r="E535" s="81"/>
      <c r="F535" s="81"/>
      <c r="G535" s="3"/>
    </row>
    <row r="536" spans="2:7" ht="12">
      <c r="B536" s="81"/>
      <c r="C536" s="81"/>
      <c r="D536" s="4"/>
      <c r="E536" s="81"/>
      <c r="F536" s="81"/>
      <c r="G536" s="3"/>
    </row>
    <row r="537" spans="2:7" ht="12">
      <c r="B537" s="81"/>
      <c r="C537" s="81"/>
      <c r="D537" s="4"/>
      <c r="E537" s="81"/>
      <c r="F537" s="81"/>
      <c r="G537" s="3"/>
    </row>
    <row r="538" spans="2:7" ht="12">
      <c r="B538" s="81"/>
      <c r="C538" s="81"/>
      <c r="D538" s="4"/>
      <c r="E538" s="81"/>
      <c r="F538" s="81"/>
      <c r="G538" s="3"/>
    </row>
    <row r="539" spans="2:7" ht="12">
      <c r="B539" s="81"/>
      <c r="C539" s="81"/>
      <c r="D539" s="4"/>
      <c r="E539" s="81"/>
      <c r="F539" s="81"/>
      <c r="G539" s="3"/>
    </row>
    <row r="540" spans="2:7" ht="12">
      <c r="B540" s="81"/>
      <c r="C540" s="81"/>
      <c r="D540" s="4"/>
      <c r="E540" s="81"/>
      <c r="F540" s="81"/>
      <c r="G540" s="3"/>
    </row>
    <row r="541" spans="2:7" ht="12">
      <c r="B541" s="81"/>
      <c r="C541" s="81"/>
      <c r="D541" s="4"/>
      <c r="E541" s="81"/>
      <c r="F541" s="81"/>
      <c r="G541" s="3"/>
    </row>
    <row r="542" spans="2:7" ht="12">
      <c r="B542" s="81"/>
      <c r="C542" s="81"/>
      <c r="D542" s="4"/>
      <c r="E542" s="81"/>
      <c r="F542" s="81"/>
      <c r="G542" s="3"/>
    </row>
    <row r="543" spans="2:7" ht="12">
      <c r="B543" s="81"/>
      <c r="C543" s="81"/>
      <c r="D543" s="4"/>
      <c r="E543" s="81"/>
      <c r="F543" s="81"/>
      <c r="G543" s="3"/>
    </row>
    <row r="544" spans="2:7" ht="12">
      <c r="B544" s="81"/>
      <c r="C544" s="81"/>
      <c r="D544" s="4"/>
      <c r="E544" s="81"/>
      <c r="F544" s="81"/>
      <c r="G544" s="3"/>
    </row>
    <row r="545" spans="2:7" ht="12">
      <c r="B545" s="81"/>
      <c r="C545" s="81"/>
      <c r="D545" s="4"/>
      <c r="E545" s="81"/>
      <c r="F545" s="81"/>
      <c r="G545" s="3"/>
    </row>
    <row r="546" spans="2:7" ht="12">
      <c r="B546" s="81"/>
      <c r="C546" s="81"/>
      <c r="D546" s="4"/>
      <c r="E546" s="81"/>
      <c r="F546" s="81"/>
      <c r="G546" s="3"/>
    </row>
    <row r="547" spans="2:7" ht="12">
      <c r="B547" s="81"/>
      <c r="C547" s="81"/>
      <c r="D547" s="4"/>
      <c r="E547" s="81"/>
      <c r="F547" s="81"/>
      <c r="G547" s="3"/>
    </row>
    <row r="548" spans="2:7" ht="12">
      <c r="B548" s="81"/>
      <c r="C548" s="81"/>
      <c r="D548" s="4"/>
      <c r="E548" s="81"/>
      <c r="F548" s="81"/>
      <c r="G548" s="3"/>
    </row>
    <row r="549" spans="2:7" ht="12">
      <c r="B549" s="81"/>
      <c r="C549" s="81"/>
      <c r="D549" s="4"/>
      <c r="E549" s="81"/>
      <c r="F549" s="81"/>
      <c r="G549" s="3"/>
    </row>
    <row r="550" spans="2:7" ht="12">
      <c r="B550" s="81"/>
      <c r="C550" s="81"/>
      <c r="D550" s="4"/>
      <c r="E550" s="81"/>
      <c r="F550" s="81"/>
      <c r="G550" s="3"/>
    </row>
    <row r="551" spans="2:7" ht="12">
      <c r="B551" s="81"/>
      <c r="C551" s="81"/>
      <c r="D551" s="4"/>
      <c r="E551" s="81"/>
      <c r="F551" s="81"/>
      <c r="G551" s="3"/>
    </row>
    <row r="552" spans="2:7" ht="12">
      <c r="B552" s="81"/>
      <c r="C552" s="81"/>
      <c r="D552" s="4"/>
      <c r="E552" s="81"/>
      <c r="F552" s="81"/>
      <c r="G552" s="3"/>
    </row>
    <row r="553" spans="2:7" ht="12">
      <c r="B553" s="81"/>
      <c r="C553" s="81"/>
      <c r="D553" s="4"/>
      <c r="E553" s="81"/>
      <c r="F553" s="81"/>
      <c r="G553" s="3"/>
    </row>
    <row r="554" spans="2:7" ht="12">
      <c r="B554" s="81"/>
      <c r="C554" s="81"/>
      <c r="D554" s="4"/>
      <c r="E554" s="81"/>
      <c r="F554" s="81"/>
      <c r="G554" s="3"/>
    </row>
    <row r="555" spans="2:7" ht="12">
      <c r="B555" s="81"/>
      <c r="C555" s="81"/>
      <c r="D555" s="4"/>
      <c r="E555" s="81"/>
      <c r="F555" s="81"/>
      <c r="G555" s="3"/>
    </row>
    <row r="556" spans="2:7" ht="12">
      <c r="B556" s="81"/>
      <c r="C556" s="81"/>
      <c r="D556" s="4"/>
      <c r="E556" s="81"/>
      <c r="F556" s="81"/>
      <c r="G556" s="3"/>
    </row>
    <row r="557" spans="2:7" ht="12">
      <c r="B557" s="81"/>
      <c r="C557" s="81"/>
      <c r="D557" s="4"/>
      <c r="E557" s="81"/>
      <c r="F557" s="81"/>
      <c r="G557" s="3"/>
    </row>
    <row r="558" spans="2:7" ht="12">
      <c r="B558" s="81"/>
      <c r="C558" s="81"/>
      <c r="D558" s="4"/>
      <c r="E558" s="81"/>
      <c r="F558" s="81"/>
      <c r="G558" s="3"/>
    </row>
    <row r="559" spans="2:7" ht="12">
      <c r="B559" s="81"/>
      <c r="C559" s="81"/>
      <c r="D559" s="4"/>
      <c r="E559" s="81"/>
      <c r="F559" s="81"/>
      <c r="G559" s="3"/>
    </row>
    <row r="560" spans="2:7" ht="12">
      <c r="B560" s="81"/>
      <c r="C560" s="81"/>
      <c r="D560" s="4"/>
      <c r="E560" s="81"/>
      <c r="F560" s="81"/>
      <c r="G560" s="3"/>
    </row>
    <row r="561" spans="2:7" ht="12">
      <c r="B561" s="81"/>
      <c r="C561" s="81"/>
      <c r="D561" s="4"/>
      <c r="E561" s="81"/>
      <c r="F561" s="81"/>
      <c r="G561" s="3"/>
    </row>
    <row r="562" spans="2:7" ht="12">
      <c r="B562" s="81"/>
      <c r="C562" s="81"/>
      <c r="D562" s="4"/>
      <c r="E562" s="81"/>
      <c r="F562" s="81"/>
      <c r="G562" s="3"/>
    </row>
    <row r="563" spans="2:7" ht="12">
      <c r="B563" s="81"/>
      <c r="C563" s="81"/>
      <c r="D563" s="4"/>
      <c r="E563" s="81"/>
      <c r="F563" s="81"/>
      <c r="G563" s="3"/>
    </row>
    <row r="564" spans="2:7" ht="12">
      <c r="B564" s="81"/>
      <c r="C564" s="81"/>
      <c r="D564" s="4"/>
      <c r="E564" s="81"/>
      <c r="F564" s="81"/>
      <c r="G564" s="3"/>
    </row>
    <row r="565" spans="2:7" ht="12">
      <c r="B565" s="81"/>
      <c r="C565" s="81"/>
      <c r="D565" s="4"/>
      <c r="E565" s="81"/>
      <c r="F565" s="81"/>
      <c r="G565" s="3"/>
    </row>
    <row r="566" spans="2:7" ht="12">
      <c r="B566" s="81"/>
      <c r="C566" s="81"/>
      <c r="D566" s="4"/>
      <c r="E566" s="81"/>
      <c r="F566" s="81"/>
      <c r="G566" s="3"/>
    </row>
    <row r="567" spans="2:7" ht="12">
      <c r="B567" s="81"/>
      <c r="C567" s="81"/>
      <c r="D567" s="4"/>
      <c r="E567" s="81"/>
      <c r="F567" s="81"/>
      <c r="G567" s="3"/>
    </row>
    <row r="568" spans="2:7" ht="12">
      <c r="B568" s="81"/>
      <c r="C568" s="81"/>
      <c r="D568" s="4"/>
      <c r="E568" s="81"/>
      <c r="F568" s="81"/>
      <c r="G568" s="3"/>
    </row>
    <row r="569" spans="2:7" ht="12">
      <c r="B569" s="81"/>
      <c r="C569" s="81"/>
      <c r="D569" s="4"/>
      <c r="E569" s="81"/>
      <c r="F569" s="81"/>
      <c r="G569" s="3"/>
    </row>
    <row r="570" spans="2:7" ht="12">
      <c r="B570" s="81"/>
      <c r="C570" s="81"/>
      <c r="D570" s="4"/>
      <c r="E570" s="81"/>
      <c r="F570" s="81"/>
      <c r="G570" s="3"/>
    </row>
    <row r="571" spans="2:7" ht="12">
      <c r="B571" s="81"/>
      <c r="C571" s="81"/>
      <c r="D571" s="4"/>
      <c r="E571" s="81"/>
      <c r="F571" s="81"/>
      <c r="G571" s="3"/>
    </row>
    <row r="572" spans="2:7" ht="12">
      <c r="B572" s="81"/>
      <c r="C572" s="81"/>
      <c r="D572" s="4"/>
      <c r="E572" s="81"/>
      <c r="F572" s="81"/>
      <c r="G572" s="3"/>
    </row>
    <row r="573" spans="2:7" ht="12">
      <c r="B573" s="81"/>
      <c r="C573" s="81"/>
      <c r="D573" s="4"/>
      <c r="E573" s="81"/>
      <c r="F573" s="81"/>
      <c r="G573" s="3"/>
    </row>
    <row r="574" spans="2:7" ht="12">
      <c r="B574" s="81"/>
      <c r="C574" s="81"/>
      <c r="D574" s="4"/>
      <c r="E574" s="81"/>
      <c r="F574" s="81"/>
      <c r="G574" s="3"/>
    </row>
    <row r="575" spans="2:7" ht="12">
      <c r="B575" s="81"/>
      <c r="C575" s="81"/>
      <c r="D575" s="4"/>
      <c r="E575" s="81"/>
      <c r="F575" s="81"/>
      <c r="G575" s="3"/>
    </row>
    <row r="576" spans="2:7" ht="12">
      <c r="B576" s="81"/>
      <c r="C576" s="81"/>
      <c r="D576" s="4"/>
      <c r="E576" s="81"/>
      <c r="F576" s="81"/>
      <c r="G576" s="3"/>
    </row>
    <row r="577" spans="2:7" ht="12">
      <c r="B577" s="81"/>
      <c r="C577" s="81"/>
      <c r="D577" s="4"/>
      <c r="E577" s="81"/>
      <c r="F577" s="81"/>
      <c r="G577" s="3"/>
    </row>
    <row r="578" spans="2:7" ht="12">
      <c r="B578" s="81"/>
      <c r="C578" s="81"/>
      <c r="D578" s="4"/>
      <c r="E578" s="81"/>
      <c r="F578" s="81"/>
      <c r="G578" s="3"/>
    </row>
    <row r="579" spans="2:7" ht="12">
      <c r="B579" s="81"/>
      <c r="C579" s="81"/>
      <c r="D579" s="4"/>
      <c r="E579" s="81"/>
      <c r="F579" s="81"/>
      <c r="G579" s="3"/>
    </row>
    <row r="580" spans="2:7" ht="12">
      <c r="B580" s="81"/>
      <c r="C580" s="81"/>
      <c r="D580" s="4"/>
      <c r="E580" s="81"/>
      <c r="F580" s="81"/>
      <c r="G580" s="3"/>
    </row>
    <row r="581" spans="2:7" ht="12">
      <c r="B581" s="81"/>
      <c r="C581" s="81"/>
      <c r="D581" s="4"/>
      <c r="E581" s="81"/>
      <c r="F581" s="81"/>
      <c r="G581" s="3"/>
    </row>
    <row r="582" spans="2:7" ht="12">
      <c r="B582" s="81"/>
      <c r="C582" s="81"/>
      <c r="D582" s="4"/>
      <c r="E582" s="81"/>
      <c r="F582" s="81"/>
      <c r="G582" s="3"/>
    </row>
    <row r="583" spans="2:7" ht="12">
      <c r="B583" s="81"/>
      <c r="C583" s="81"/>
      <c r="D583" s="4"/>
      <c r="E583" s="81"/>
      <c r="F583" s="81"/>
      <c r="G583" s="3"/>
    </row>
    <row r="584" spans="2:7" ht="12">
      <c r="B584" s="81"/>
      <c r="C584" s="81"/>
      <c r="D584" s="4"/>
      <c r="E584" s="81"/>
      <c r="F584" s="81"/>
      <c r="G584" s="3"/>
    </row>
    <row r="585" spans="2:7" ht="12">
      <c r="B585" s="81"/>
      <c r="C585" s="81"/>
      <c r="D585" s="4"/>
      <c r="E585" s="81"/>
      <c r="F585" s="81"/>
      <c r="G585" s="3"/>
    </row>
    <row r="586" spans="2:7" ht="12">
      <c r="B586" s="81"/>
      <c r="C586" s="81"/>
      <c r="D586" s="4"/>
      <c r="E586" s="81"/>
      <c r="F586" s="81"/>
      <c r="G586" s="3"/>
    </row>
    <row r="587" spans="2:7" ht="12">
      <c r="B587" s="81"/>
      <c r="C587" s="81"/>
      <c r="D587" s="4"/>
      <c r="E587" s="81"/>
      <c r="F587" s="81"/>
      <c r="G587" s="3"/>
    </row>
    <row r="588" spans="2:7" ht="12">
      <c r="B588" s="81"/>
      <c r="C588" s="81"/>
      <c r="D588" s="4"/>
      <c r="E588" s="81"/>
      <c r="F588" s="81"/>
      <c r="G588" s="3"/>
    </row>
    <row r="589" spans="2:7" ht="12">
      <c r="B589" s="81"/>
      <c r="C589" s="81"/>
      <c r="D589" s="4"/>
      <c r="E589" s="81"/>
      <c r="F589" s="81"/>
      <c r="G589" s="3"/>
    </row>
    <row r="590" spans="2:7" ht="12">
      <c r="B590" s="81"/>
      <c r="C590" s="81"/>
      <c r="D590" s="4"/>
      <c r="E590" s="81"/>
      <c r="F590" s="81"/>
      <c r="G590" s="3"/>
    </row>
    <row r="591" spans="2:7" ht="12">
      <c r="B591" s="81"/>
      <c r="C591" s="81"/>
      <c r="D591" s="4"/>
      <c r="E591" s="81"/>
      <c r="F591" s="81"/>
      <c r="G591" s="3"/>
    </row>
    <row r="592" spans="2:7" ht="12">
      <c r="B592" s="81"/>
      <c r="C592" s="81"/>
      <c r="D592" s="4"/>
      <c r="E592" s="81"/>
      <c r="F592" s="81"/>
      <c r="G592" s="3"/>
    </row>
    <row r="593" spans="2:7" ht="12">
      <c r="B593" s="81"/>
      <c r="C593" s="81"/>
      <c r="D593" s="4"/>
      <c r="E593" s="81"/>
      <c r="F593" s="81"/>
      <c r="G593" s="3"/>
    </row>
    <row r="594" spans="2:7" ht="12">
      <c r="B594" s="81"/>
      <c r="C594" s="81"/>
      <c r="D594" s="4"/>
      <c r="E594" s="81"/>
      <c r="F594" s="81"/>
      <c r="G594" s="3"/>
    </row>
    <row r="595" spans="2:7" ht="12">
      <c r="B595" s="81"/>
      <c r="C595" s="81"/>
      <c r="D595" s="4"/>
      <c r="E595" s="81"/>
      <c r="F595" s="81"/>
      <c r="G595" s="3"/>
    </row>
    <row r="596" spans="2:7" ht="12">
      <c r="B596" s="81"/>
      <c r="C596" s="81"/>
      <c r="D596" s="4"/>
      <c r="E596" s="81"/>
      <c r="F596" s="81"/>
      <c r="G596" s="3"/>
    </row>
    <row r="597" spans="2:7" ht="12">
      <c r="B597" s="81"/>
      <c r="C597" s="81"/>
      <c r="D597" s="4"/>
      <c r="E597" s="81"/>
      <c r="F597" s="81"/>
      <c r="G597" s="3"/>
    </row>
    <row r="598" spans="2:7" ht="12">
      <c r="B598" s="81"/>
      <c r="C598" s="81"/>
      <c r="D598" s="4"/>
      <c r="E598" s="81"/>
      <c r="F598" s="81"/>
      <c r="G598" s="3"/>
    </row>
    <row r="599" spans="2:7" ht="12">
      <c r="B599" s="81"/>
      <c r="C599" s="81"/>
      <c r="D599" s="4"/>
      <c r="E599" s="81"/>
      <c r="F599" s="81"/>
      <c r="G599" s="3"/>
    </row>
    <row r="600" spans="2:7" ht="12">
      <c r="B600" s="81"/>
      <c r="C600" s="81"/>
      <c r="D600" s="4"/>
      <c r="E600" s="81"/>
      <c r="F600" s="81"/>
      <c r="G600" s="3"/>
    </row>
    <row r="601" spans="2:7" ht="12">
      <c r="B601" s="81"/>
      <c r="C601" s="81"/>
      <c r="D601" s="4"/>
      <c r="E601" s="81"/>
      <c r="F601" s="81"/>
      <c r="G601" s="3"/>
    </row>
    <row r="602" spans="2:7" ht="12">
      <c r="B602" s="81"/>
      <c r="C602" s="81"/>
      <c r="D602" s="4"/>
      <c r="E602" s="81"/>
      <c r="F602" s="81"/>
      <c r="G602" s="3"/>
    </row>
    <row r="603" spans="2:7" ht="12">
      <c r="B603" s="81"/>
      <c r="C603" s="81"/>
      <c r="D603" s="4"/>
      <c r="E603" s="81"/>
      <c r="F603" s="81"/>
      <c r="G603" s="3"/>
    </row>
    <row r="604" spans="2:7" ht="12">
      <c r="B604" s="81"/>
      <c r="C604" s="81"/>
      <c r="D604" s="4"/>
      <c r="E604" s="81"/>
      <c r="F604" s="81"/>
      <c r="G604" s="3"/>
    </row>
    <row r="605" spans="2:7" ht="12">
      <c r="B605" s="81"/>
      <c r="C605" s="81"/>
      <c r="D605" s="4"/>
      <c r="E605" s="81"/>
      <c r="F605" s="81"/>
      <c r="G605" s="3"/>
    </row>
    <row r="606" spans="2:7" ht="12">
      <c r="B606" s="81"/>
      <c r="C606" s="81"/>
      <c r="D606" s="4"/>
      <c r="E606" s="81"/>
      <c r="F606" s="81"/>
      <c r="G606" s="3"/>
    </row>
    <row r="607" spans="2:7" ht="12">
      <c r="B607" s="81"/>
      <c r="C607" s="81"/>
      <c r="D607" s="4"/>
      <c r="E607" s="81"/>
      <c r="F607" s="81"/>
      <c r="G607" s="3"/>
    </row>
    <row r="608" spans="2:7" ht="12">
      <c r="B608" s="81"/>
      <c r="C608" s="81"/>
      <c r="D608" s="4"/>
      <c r="E608" s="81"/>
      <c r="F608" s="81"/>
      <c r="G608" s="3"/>
    </row>
    <row r="609" spans="2:7" ht="12">
      <c r="B609" s="81"/>
      <c r="C609" s="81"/>
      <c r="D609" s="4"/>
      <c r="E609" s="81"/>
      <c r="F609" s="81"/>
      <c r="G609" s="3"/>
    </row>
    <row r="610" spans="2:7" ht="12">
      <c r="B610" s="81"/>
      <c r="C610" s="81"/>
      <c r="D610" s="4"/>
      <c r="E610" s="81"/>
      <c r="F610" s="81"/>
      <c r="G610" s="3"/>
    </row>
    <row r="611" spans="2:7" ht="12">
      <c r="B611" s="81"/>
      <c r="C611" s="81"/>
      <c r="D611" s="4"/>
      <c r="E611" s="81"/>
      <c r="F611" s="81"/>
      <c r="G611" s="3"/>
    </row>
    <row r="612" spans="2:7" ht="12">
      <c r="B612" s="81"/>
      <c r="C612" s="81"/>
      <c r="D612" s="4"/>
      <c r="E612" s="81"/>
      <c r="F612" s="81"/>
      <c r="G612" s="3"/>
    </row>
    <row r="613" spans="2:7" ht="12">
      <c r="B613" s="81"/>
      <c r="C613" s="81"/>
      <c r="D613" s="4"/>
      <c r="E613" s="81"/>
      <c r="F613" s="81"/>
      <c r="G613" s="3"/>
    </row>
    <row r="614" spans="2:7" ht="12">
      <c r="B614" s="81"/>
      <c r="C614" s="81"/>
      <c r="D614" s="4"/>
      <c r="E614" s="81"/>
      <c r="F614" s="81"/>
      <c r="G614" s="3"/>
    </row>
    <row r="615" spans="2:7" ht="12">
      <c r="B615" s="81"/>
      <c r="C615" s="81"/>
      <c r="D615" s="4"/>
      <c r="E615" s="81"/>
      <c r="F615" s="81"/>
      <c r="G615" s="3"/>
    </row>
    <row r="616" spans="2:7" ht="12">
      <c r="B616" s="81"/>
      <c r="C616" s="81"/>
      <c r="D616" s="4"/>
      <c r="E616" s="81"/>
      <c r="F616" s="81"/>
      <c r="G616" s="3"/>
    </row>
    <row r="617" spans="2:7" ht="12">
      <c r="B617" s="81"/>
      <c r="C617" s="81"/>
      <c r="D617" s="4"/>
      <c r="E617" s="81"/>
      <c r="F617" s="81"/>
      <c r="G617" s="3"/>
    </row>
    <row r="618" spans="2:7" ht="12">
      <c r="B618" s="81"/>
      <c r="C618" s="81"/>
      <c r="D618" s="4"/>
      <c r="E618" s="81"/>
      <c r="F618" s="81"/>
      <c r="G618" s="3"/>
    </row>
    <row r="619" spans="2:7" ht="12">
      <c r="B619" s="81"/>
      <c r="C619" s="81"/>
      <c r="D619" s="4"/>
      <c r="E619" s="81"/>
      <c r="F619" s="81"/>
      <c r="G619" s="3"/>
    </row>
    <row r="620" spans="2:7" ht="12">
      <c r="B620" s="81"/>
      <c r="C620" s="81"/>
      <c r="D620" s="4"/>
      <c r="E620" s="81"/>
      <c r="F620" s="81"/>
      <c r="G620" s="3"/>
    </row>
    <row r="621" spans="2:7" ht="12">
      <c r="B621" s="81"/>
      <c r="C621" s="81"/>
      <c r="D621" s="4"/>
      <c r="E621" s="81"/>
      <c r="F621" s="81"/>
      <c r="G621" s="3"/>
    </row>
    <row r="622" spans="2:7" ht="12">
      <c r="B622" s="81"/>
      <c r="C622" s="81"/>
      <c r="D622" s="4"/>
      <c r="E622" s="81"/>
      <c r="F622" s="81"/>
      <c r="G622" s="3"/>
    </row>
    <row r="623" spans="2:7" ht="12">
      <c r="B623" s="81"/>
      <c r="C623" s="81"/>
      <c r="D623" s="4"/>
      <c r="E623" s="81"/>
      <c r="F623" s="81"/>
      <c r="G623" s="3"/>
    </row>
    <row r="624" spans="2:7" ht="12">
      <c r="B624" s="81"/>
      <c r="C624" s="81"/>
      <c r="D624" s="4"/>
      <c r="E624" s="81"/>
      <c r="F624" s="81"/>
      <c r="G624" s="3"/>
    </row>
    <row r="625" spans="2:7" ht="12">
      <c r="B625" s="81"/>
      <c r="C625" s="81"/>
      <c r="D625" s="4"/>
      <c r="E625" s="81"/>
      <c r="F625" s="81"/>
      <c r="G625" s="3"/>
    </row>
    <row r="626" spans="2:7" ht="12">
      <c r="B626" s="81"/>
      <c r="C626" s="81"/>
      <c r="D626" s="4"/>
      <c r="E626" s="81"/>
      <c r="F626" s="81"/>
      <c r="G626" s="3"/>
    </row>
    <row r="627" spans="2:7" ht="12">
      <c r="B627" s="81"/>
      <c r="C627" s="81"/>
      <c r="D627" s="4"/>
      <c r="E627" s="81"/>
      <c r="F627" s="81"/>
      <c r="G627" s="3"/>
    </row>
    <row r="628" spans="2:7" ht="12">
      <c r="B628" s="81"/>
      <c r="C628" s="81"/>
      <c r="D628" s="4"/>
      <c r="E628" s="81"/>
      <c r="F628" s="81"/>
      <c r="G628" s="3"/>
    </row>
    <row r="629" spans="2:7" ht="12">
      <c r="B629" s="81"/>
      <c r="C629" s="81"/>
      <c r="D629" s="4"/>
      <c r="E629" s="81"/>
      <c r="F629" s="81"/>
      <c r="G629" s="3"/>
    </row>
    <row r="630" spans="2:7" ht="12">
      <c r="B630" s="81"/>
      <c r="C630" s="81"/>
      <c r="D630" s="4"/>
      <c r="E630" s="81"/>
      <c r="F630" s="81"/>
      <c r="G630" s="3"/>
    </row>
    <row r="631" spans="2:7" ht="12">
      <c r="B631" s="81"/>
      <c r="C631" s="81"/>
      <c r="D631" s="4"/>
      <c r="E631" s="81"/>
      <c r="F631" s="81"/>
      <c r="G631" s="3"/>
    </row>
    <row r="632" spans="2:7" ht="12">
      <c r="B632" s="81"/>
      <c r="C632" s="81"/>
      <c r="D632" s="4"/>
      <c r="E632" s="81"/>
      <c r="F632" s="81"/>
      <c r="G632" s="3"/>
    </row>
    <row r="633" spans="2:7" ht="12">
      <c r="B633" s="81"/>
      <c r="C633" s="81"/>
      <c r="D633" s="4"/>
      <c r="E633" s="81"/>
      <c r="F633" s="81"/>
      <c r="G633" s="3"/>
    </row>
    <row r="634" spans="2:7" ht="12">
      <c r="B634" s="81"/>
      <c r="C634" s="81"/>
      <c r="D634" s="4"/>
      <c r="E634" s="81"/>
      <c r="F634" s="81"/>
      <c r="G634" s="3"/>
    </row>
    <row r="635" spans="2:7" ht="12">
      <c r="B635" s="81"/>
      <c r="C635" s="81"/>
      <c r="D635" s="4"/>
      <c r="E635" s="81"/>
      <c r="F635" s="81"/>
      <c r="G635" s="3"/>
    </row>
    <row r="636" spans="2:7" ht="12">
      <c r="B636" s="81"/>
      <c r="C636" s="81"/>
      <c r="D636" s="4"/>
      <c r="E636" s="81"/>
      <c r="F636" s="81"/>
      <c r="G636" s="3"/>
    </row>
    <row r="637" spans="2:7" ht="12">
      <c r="B637" s="81"/>
      <c r="C637" s="81"/>
      <c r="D637" s="4"/>
      <c r="E637" s="81"/>
      <c r="F637" s="81"/>
      <c r="G637" s="3"/>
    </row>
    <row r="638" spans="2:7" ht="12">
      <c r="B638" s="81"/>
      <c r="C638" s="81"/>
      <c r="D638" s="4"/>
      <c r="E638" s="81"/>
      <c r="F638" s="81"/>
      <c r="G638" s="3"/>
    </row>
    <row r="639" spans="2:7" ht="12">
      <c r="B639" s="81"/>
      <c r="C639" s="81"/>
      <c r="D639" s="4"/>
      <c r="E639" s="81"/>
      <c r="F639" s="81"/>
      <c r="G639" s="3"/>
    </row>
    <row r="640" spans="2:7" ht="12">
      <c r="B640" s="81"/>
      <c r="C640" s="81"/>
      <c r="D640" s="4"/>
      <c r="E640" s="81"/>
      <c r="F640" s="81"/>
      <c r="G640" s="3"/>
    </row>
    <row r="641" spans="2:7" ht="12">
      <c r="B641" s="81"/>
      <c r="C641" s="81"/>
      <c r="D641" s="4"/>
      <c r="E641" s="81"/>
      <c r="F641" s="81"/>
      <c r="G641" s="3"/>
    </row>
    <row r="642" spans="2:7" ht="12">
      <c r="B642" s="81"/>
      <c r="C642" s="81"/>
      <c r="D642" s="4"/>
      <c r="E642" s="81"/>
      <c r="F642" s="81"/>
      <c r="G642" s="3"/>
    </row>
    <row r="643" spans="2:7" ht="12">
      <c r="B643" s="81"/>
      <c r="C643" s="81"/>
      <c r="D643" s="4"/>
      <c r="E643" s="81"/>
      <c r="F643" s="81"/>
      <c r="G643" s="3"/>
    </row>
    <row r="644" spans="2:7" ht="12">
      <c r="B644" s="81"/>
      <c r="C644" s="81"/>
      <c r="D644" s="4"/>
      <c r="E644" s="81"/>
      <c r="F644" s="81"/>
      <c r="G644" s="3"/>
    </row>
    <row r="645" spans="2:7" ht="12">
      <c r="B645" s="81"/>
      <c r="C645" s="81"/>
      <c r="D645" s="4"/>
      <c r="E645" s="81"/>
      <c r="F645" s="81"/>
      <c r="G645" s="3"/>
    </row>
    <row r="646" spans="2:7" ht="12">
      <c r="B646" s="81"/>
      <c r="C646" s="81"/>
      <c r="D646" s="4"/>
      <c r="E646" s="81"/>
      <c r="F646" s="81"/>
      <c r="G646" s="3"/>
    </row>
    <row r="647" spans="2:7" ht="12">
      <c r="B647" s="81"/>
      <c r="C647" s="81"/>
      <c r="D647" s="4"/>
      <c r="E647" s="81"/>
      <c r="F647" s="81"/>
      <c r="G647" s="3"/>
    </row>
    <row r="648" spans="2:7" ht="12">
      <c r="B648" s="81"/>
      <c r="C648" s="81"/>
      <c r="D648" s="4"/>
      <c r="E648" s="81"/>
      <c r="F648" s="81"/>
      <c r="G648" s="3"/>
    </row>
    <row r="649" spans="2:7" ht="12">
      <c r="B649" s="81"/>
      <c r="C649" s="81"/>
      <c r="D649" s="4"/>
      <c r="E649" s="81"/>
      <c r="F649" s="81"/>
      <c r="G649" s="3"/>
    </row>
    <row r="650" spans="2:7" ht="12">
      <c r="B650" s="81"/>
      <c r="C650" s="81"/>
      <c r="D650" s="4"/>
      <c r="E650" s="81"/>
      <c r="F650" s="81"/>
      <c r="G650" s="3"/>
    </row>
    <row r="651" spans="2:7" ht="12">
      <c r="B651" s="81"/>
      <c r="C651" s="81"/>
      <c r="D651" s="4"/>
      <c r="E651" s="81"/>
      <c r="F651" s="81"/>
      <c r="G651" s="3"/>
    </row>
    <row r="652" spans="2:7" ht="12">
      <c r="B652" s="81"/>
      <c r="C652" s="81"/>
      <c r="D652" s="4"/>
      <c r="E652" s="81"/>
      <c r="F652" s="81"/>
      <c r="G652" s="3"/>
    </row>
    <row r="653" spans="2:7" ht="12">
      <c r="B653" s="81"/>
      <c r="C653" s="81"/>
      <c r="D653" s="4"/>
      <c r="E653" s="81"/>
      <c r="F653" s="81"/>
      <c r="G653" s="3"/>
    </row>
    <row r="654" spans="2:7" ht="12">
      <c r="B654" s="81"/>
      <c r="C654" s="81"/>
      <c r="D654" s="4"/>
      <c r="E654" s="81"/>
      <c r="F654" s="81"/>
      <c r="G654" s="3"/>
    </row>
    <row r="655" spans="2:7" ht="12">
      <c r="B655" s="81"/>
      <c r="C655" s="81"/>
      <c r="D655" s="4"/>
      <c r="E655" s="81"/>
      <c r="F655" s="81"/>
      <c r="G655" s="3"/>
    </row>
    <row r="656" spans="2:7" ht="12">
      <c r="B656" s="81"/>
      <c r="C656" s="81"/>
      <c r="D656" s="4"/>
      <c r="E656" s="81"/>
      <c r="F656" s="81"/>
      <c r="G656" s="3"/>
    </row>
    <row r="657" spans="2:7" ht="12">
      <c r="B657" s="81"/>
      <c r="C657" s="81"/>
      <c r="D657" s="4"/>
      <c r="E657" s="81"/>
      <c r="F657" s="81"/>
      <c r="G657" s="3"/>
    </row>
    <row r="658" spans="2:7" ht="12">
      <c r="B658" s="81"/>
      <c r="C658" s="81"/>
      <c r="D658" s="4"/>
      <c r="E658" s="81"/>
      <c r="F658" s="81"/>
      <c r="G658" s="3"/>
    </row>
    <row r="659" spans="2:7" ht="12">
      <c r="B659" s="81"/>
      <c r="C659" s="81"/>
      <c r="D659" s="4"/>
      <c r="E659" s="81"/>
      <c r="F659" s="81"/>
      <c r="G659" s="3"/>
    </row>
    <row r="660" spans="2:7" ht="12">
      <c r="B660" s="81"/>
      <c r="C660" s="81"/>
      <c r="D660" s="4"/>
      <c r="E660" s="81"/>
      <c r="F660" s="81"/>
      <c r="G660" s="3"/>
    </row>
    <row r="661" spans="2:7" ht="12">
      <c r="B661" s="81"/>
      <c r="C661" s="81"/>
      <c r="D661" s="4"/>
      <c r="E661" s="81"/>
      <c r="F661" s="81"/>
      <c r="G661" s="3"/>
    </row>
    <row r="662" spans="2:7" ht="12">
      <c r="B662" s="81"/>
      <c r="C662" s="81"/>
      <c r="D662" s="4"/>
      <c r="E662" s="81"/>
      <c r="F662" s="81"/>
      <c r="G662" s="3"/>
    </row>
    <row r="663" spans="2:7" ht="12">
      <c r="B663" s="81"/>
      <c r="C663" s="81"/>
      <c r="D663" s="4"/>
      <c r="E663" s="81"/>
      <c r="F663" s="81"/>
      <c r="G663" s="3"/>
    </row>
    <row r="664" spans="2:7" ht="12">
      <c r="B664" s="81"/>
      <c r="C664" s="81"/>
      <c r="D664" s="4"/>
      <c r="E664" s="81"/>
      <c r="F664" s="81"/>
      <c r="G664" s="3"/>
    </row>
    <row r="665" spans="2:7" ht="12">
      <c r="B665" s="81"/>
      <c r="C665" s="81"/>
      <c r="D665" s="4"/>
      <c r="E665" s="81"/>
      <c r="F665" s="81"/>
      <c r="G665" s="3"/>
    </row>
    <row r="666" spans="2:7" ht="12">
      <c r="B666" s="81"/>
      <c r="C666" s="81"/>
      <c r="D666" s="4"/>
      <c r="E666" s="81"/>
      <c r="F666" s="81"/>
      <c r="G666" s="3"/>
    </row>
    <row r="667" spans="2:7" ht="12">
      <c r="B667" s="81"/>
      <c r="C667" s="81"/>
      <c r="D667" s="4"/>
      <c r="E667" s="81"/>
      <c r="F667" s="81"/>
      <c r="G667" s="3"/>
    </row>
    <row r="668" spans="2:7" ht="12">
      <c r="B668" s="81"/>
      <c r="C668" s="81"/>
      <c r="D668" s="4"/>
      <c r="E668" s="81"/>
      <c r="F668" s="81"/>
      <c r="G668" s="3"/>
    </row>
    <row r="669" spans="2:7" ht="12">
      <c r="B669" s="81"/>
      <c r="C669" s="81"/>
      <c r="D669" s="4"/>
      <c r="E669" s="81"/>
      <c r="F669" s="81"/>
      <c r="G669" s="3"/>
    </row>
    <row r="670" spans="2:7" ht="12">
      <c r="B670" s="81"/>
      <c r="C670" s="81"/>
      <c r="D670" s="4"/>
      <c r="E670" s="81"/>
      <c r="F670" s="81"/>
      <c r="G670" s="3"/>
    </row>
    <row r="671" spans="2:7" ht="12">
      <c r="B671" s="81"/>
      <c r="C671" s="81"/>
      <c r="D671" s="4"/>
      <c r="E671" s="81"/>
      <c r="F671" s="81"/>
      <c r="G671" s="3"/>
    </row>
    <row r="672" spans="2:7" ht="12">
      <c r="B672" s="81"/>
      <c r="C672" s="81"/>
      <c r="D672" s="4"/>
      <c r="E672" s="81"/>
      <c r="F672" s="81"/>
      <c r="G672" s="3"/>
    </row>
    <row r="673" spans="2:7" ht="12">
      <c r="B673" s="81"/>
      <c r="C673" s="81"/>
      <c r="D673" s="4"/>
      <c r="E673" s="81"/>
      <c r="F673" s="81"/>
      <c r="G673" s="3"/>
    </row>
    <row r="674" spans="2:7" ht="12">
      <c r="B674" s="81"/>
      <c r="C674" s="81"/>
      <c r="D674" s="4"/>
      <c r="E674" s="81"/>
      <c r="F674" s="81"/>
      <c r="G674" s="3"/>
    </row>
    <row r="675" spans="2:7" ht="12">
      <c r="B675" s="81"/>
      <c r="C675" s="81"/>
      <c r="D675" s="4"/>
      <c r="E675" s="81"/>
      <c r="F675" s="81"/>
      <c r="G675" s="3"/>
    </row>
    <row r="676" spans="2:7" ht="12">
      <c r="B676" s="81"/>
      <c r="C676" s="81"/>
      <c r="D676" s="4"/>
      <c r="E676" s="81"/>
      <c r="F676" s="81"/>
      <c r="G676" s="3"/>
    </row>
    <row r="677" spans="2:7" ht="12">
      <c r="B677" s="81"/>
      <c r="C677" s="81"/>
      <c r="D677" s="4"/>
      <c r="E677" s="81"/>
      <c r="F677" s="81"/>
      <c r="G677" s="3"/>
    </row>
    <row r="678" spans="2:7" ht="12">
      <c r="B678" s="81"/>
      <c r="C678" s="81"/>
      <c r="D678" s="4"/>
      <c r="E678" s="81"/>
      <c r="F678" s="81"/>
      <c r="G678" s="3"/>
    </row>
    <row r="679" spans="2:7" ht="12">
      <c r="B679" s="81"/>
      <c r="C679" s="81"/>
      <c r="D679" s="4"/>
      <c r="E679" s="81"/>
      <c r="F679" s="81"/>
      <c r="G679" s="3"/>
    </row>
    <row r="680" spans="2:7" ht="12">
      <c r="B680" s="81"/>
      <c r="C680" s="81"/>
      <c r="D680" s="4"/>
      <c r="E680" s="81"/>
      <c r="F680" s="81"/>
      <c r="G680" s="3"/>
    </row>
    <row r="681" spans="2:7" ht="12">
      <c r="B681" s="81"/>
      <c r="C681" s="81"/>
      <c r="D681" s="4"/>
      <c r="E681" s="81"/>
      <c r="F681" s="81"/>
      <c r="G681" s="3"/>
    </row>
    <row r="682" spans="2:7" ht="12">
      <c r="B682" s="81"/>
      <c r="C682" s="81"/>
      <c r="D682" s="4"/>
      <c r="E682" s="81"/>
      <c r="F682" s="81"/>
      <c r="G682" s="3"/>
    </row>
    <row r="683" spans="2:7" ht="12">
      <c r="B683" s="81"/>
      <c r="C683" s="81"/>
      <c r="D683" s="4"/>
      <c r="E683" s="81"/>
      <c r="F683" s="81"/>
      <c r="G683" s="3"/>
    </row>
    <row r="684" spans="2:7" ht="12">
      <c r="B684" s="81"/>
      <c r="C684" s="81"/>
      <c r="D684" s="4"/>
      <c r="E684" s="81"/>
      <c r="F684" s="81"/>
      <c r="G684" s="3"/>
    </row>
    <row r="685" spans="2:7" ht="12">
      <c r="B685" s="81"/>
      <c r="C685" s="81"/>
      <c r="D685" s="4"/>
      <c r="E685" s="81"/>
      <c r="F685" s="81"/>
      <c r="G685" s="3"/>
    </row>
    <row r="686" spans="2:7" ht="12">
      <c r="B686" s="81"/>
      <c r="C686" s="81"/>
      <c r="D686" s="4"/>
      <c r="E686" s="81"/>
      <c r="F686" s="81"/>
      <c r="G686" s="3"/>
    </row>
    <row r="687" spans="2:7" ht="12">
      <c r="B687" s="81"/>
      <c r="C687" s="81"/>
      <c r="D687" s="4"/>
      <c r="E687" s="81"/>
      <c r="F687" s="81"/>
      <c r="G687" s="3"/>
    </row>
    <row r="688" spans="2:7" ht="12">
      <c r="B688" s="81"/>
      <c r="C688" s="81"/>
      <c r="D688" s="4"/>
      <c r="E688" s="81"/>
      <c r="F688" s="81"/>
      <c r="G688" s="3"/>
    </row>
    <row r="689" spans="2:7" ht="12">
      <c r="B689" s="81"/>
      <c r="C689" s="81"/>
      <c r="D689" s="4"/>
      <c r="E689" s="81"/>
      <c r="F689" s="81"/>
      <c r="G689" s="3"/>
    </row>
    <row r="690" spans="2:7" ht="12">
      <c r="B690" s="81"/>
      <c r="C690" s="81"/>
      <c r="D690" s="4"/>
      <c r="E690" s="81"/>
      <c r="F690" s="81"/>
      <c r="G690" s="3"/>
    </row>
    <row r="691" spans="2:7" ht="12">
      <c r="B691" s="81"/>
      <c r="C691" s="81"/>
      <c r="D691" s="4"/>
      <c r="E691" s="81"/>
      <c r="F691" s="81"/>
      <c r="G691" s="3"/>
    </row>
    <row r="692" spans="2:7" ht="12">
      <c r="B692" s="81"/>
      <c r="C692" s="81"/>
      <c r="D692" s="4"/>
      <c r="E692" s="81"/>
      <c r="F692" s="81"/>
      <c r="G692" s="3"/>
    </row>
    <row r="693" spans="2:7" ht="12">
      <c r="B693" s="81"/>
      <c r="C693" s="81"/>
      <c r="D693" s="4"/>
      <c r="E693" s="81"/>
      <c r="F693" s="81"/>
      <c r="G693" s="3"/>
    </row>
    <row r="694" spans="2:7" ht="12">
      <c r="B694" s="81"/>
      <c r="C694" s="81"/>
      <c r="D694" s="4"/>
      <c r="E694" s="81"/>
      <c r="F694" s="81"/>
      <c r="G694" s="3"/>
    </row>
    <row r="695" spans="2:7" ht="12">
      <c r="B695" s="81"/>
      <c r="C695" s="81"/>
      <c r="D695" s="4"/>
      <c r="E695" s="81"/>
      <c r="F695" s="81"/>
      <c r="G695" s="3"/>
    </row>
    <row r="696" spans="2:7" ht="12">
      <c r="B696" s="81"/>
      <c r="C696" s="81"/>
      <c r="D696" s="4"/>
      <c r="E696" s="81"/>
      <c r="F696" s="81"/>
      <c r="G696" s="3"/>
    </row>
    <row r="697" spans="2:7" ht="12">
      <c r="B697" s="81"/>
      <c r="C697" s="81"/>
      <c r="D697" s="4"/>
      <c r="E697" s="81"/>
      <c r="F697" s="81"/>
      <c r="G697" s="3"/>
    </row>
    <row r="698" spans="2:7" ht="12">
      <c r="B698" s="81"/>
      <c r="C698" s="81"/>
      <c r="D698" s="4"/>
      <c r="E698" s="81"/>
      <c r="F698" s="81"/>
      <c r="G698" s="3"/>
    </row>
    <row r="699" spans="2:7" ht="12">
      <c r="B699" s="81"/>
      <c r="C699" s="81"/>
      <c r="D699" s="4"/>
      <c r="E699" s="81"/>
      <c r="F699" s="81"/>
      <c r="G699" s="3"/>
    </row>
    <row r="700" spans="2:7" ht="12">
      <c r="B700" s="81"/>
      <c r="C700" s="81"/>
      <c r="D700" s="4"/>
      <c r="E700" s="81"/>
      <c r="F700" s="81"/>
      <c r="G700" s="3"/>
    </row>
    <row r="701" spans="2:7" ht="12">
      <c r="B701" s="81"/>
      <c r="C701" s="81"/>
      <c r="D701" s="4"/>
      <c r="E701" s="81"/>
      <c r="F701" s="81"/>
      <c r="G701" s="3"/>
    </row>
    <row r="702" spans="2:7" ht="12">
      <c r="B702" s="81"/>
      <c r="C702" s="81"/>
      <c r="D702" s="4"/>
      <c r="E702" s="81"/>
      <c r="F702" s="81"/>
      <c r="G702" s="3"/>
    </row>
    <row r="703" spans="2:7" ht="12">
      <c r="B703" s="81"/>
      <c r="C703" s="81"/>
      <c r="D703" s="4"/>
      <c r="E703" s="81"/>
      <c r="F703" s="81"/>
      <c r="G703" s="3"/>
    </row>
    <row r="704" spans="2:7" ht="12">
      <c r="B704" s="81"/>
      <c r="C704" s="81"/>
      <c r="D704" s="4"/>
      <c r="E704" s="81"/>
      <c r="F704" s="81"/>
      <c r="G704" s="3"/>
    </row>
    <row r="705" spans="2:7" ht="12">
      <c r="B705" s="81"/>
      <c r="C705" s="81"/>
      <c r="D705" s="4"/>
      <c r="E705" s="81"/>
      <c r="F705" s="81"/>
      <c r="G705" s="3"/>
    </row>
    <row r="706" spans="2:7" ht="12">
      <c r="B706" s="81"/>
      <c r="C706" s="81"/>
      <c r="D706" s="4"/>
      <c r="E706" s="81"/>
      <c r="F706" s="81"/>
      <c r="G706" s="3"/>
    </row>
    <row r="707" spans="2:7" ht="12">
      <c r="B707" s="81"/>
      <c r="C707" s="81"/>
      <c r="D707" s="4"/>
      <c r="E707" s="81"/>
      <c r="F707" s="81"/>
      <c r="G707" s="3"/>
    </row>
    <row r="708" spans="2:7" ht="12">
      <c r="B708" s="81"/>
      <c r="C708" s="81"/>
      <c r="D708" s="4"/>
      <c r="E708" s="81"/>
      <c r="F708" s="81"/>
      <c r="G708" s="3"/>
    </row>
    <row r="709" spans="2:7" ht="12">
      <c r="B709" s="81"/>
      <c r="C709" s="81"/>
      <c r="D709" s="4"/>
      <c r="E709" s="81"/>
      <c r="F709" s="81"/>
      <c r="G709" s="3"/>
    </row>
    <row r="710" spans="2:7" ht="12">
      <c r="B710" s="81"/>
      <c r="C710" s="81"/>
      <c r="D710" s="4"/>
      <c r="E710" s="81"/>
      <c r="F710" s="81"/>
      <c r="G710" s="3"/>
    </row>
    <row r="711" spans="2:7" ht="12">
      <c r="B711" s="81"/>
      <c r="C711" s="81"/>
      <c r="D711" s="4"/>
      <c r="E711" s="81"/>
      <c r="F711" s="81"/>
      <c r="G711" s="3"/>
    </row>
    <row r="712" spans="2:7" ht="12">
      <c r="B712" s="81"/>
      <c r="C712" s="81"/>
      <c r="D712" s="4"/>
      <c r="E712" s="81"/>
      <c r="F712" s="81"/>
      <c r="G712" s="3"/>
    </row>
    <row r="713" spans="2:7" ht="12">
      <c r="B713" s="81"/>
      <c r="C713" s="81"/>
      <c r="D713" s="4"/>
      <c r="E713" s="81"/>
      <c r="F713" s="81"/>
      <c r="G713" s="3"/>
    </row>
    <row r="714" spans="2:7" ht="12">
      <c r="B714" s="81"/>
      <c r="C714" s="81"/>
      <c r="D714" s="4"/>
      <c r="E714" s="81"/>
      <c r="F714" s="81"/>
      <c r="G714" s="3"/>
    </row>
    <row r="715" spans="2:7" ht="12">
      <c r="B715" s="81"/>
      <c r="C715" s="81"/>
      <c r="D715" s="4"/>
      <c r="E715" s="81"/>
      <c r="F715" s="81"/>
      <c r="G715" s="3"/>
    </row>
    <row r="716" spans="2:7" ht="12">
      <c r="B716" s="81"/>
      <c r="C716" s="81"/>
      <c r="D716" s="4"/>
      <c r="E716" s="81"/>
      <c r="F716" s="81"/>
      <c r="G716" s="3"/>
    </row>
    <row r="717" spans="2:7" ht="12">
      <c r="B717" s="81"/>
      <c r="C717" s="81"/>
      <c r="D717" s="4"/>
      <c r="E717" s="81"/>
      <c r="F717" s="81"/>
      <c r="G717" s="3"/>
    </row>
    <row r="718" spans="2:7" ht="12">
      <c r="B718" s="81"/>
      <c r="C718" s="81"/>
      <c r="D718" s="4"/>
      <c r="E718" s="81"/>
      <c r="F718" s="81"/>
      <c r="G718" s="3"/>
    </row>
    <row r="719" spans="2:7" ht="12">
      <c r="B719" s="81"/>
      <c r="C719" s="81"/>
      <c r="D719" s="4"/>
      <c r="E719" s="81"/>
      <c r="F719" s="81"/>
      <c r="G719" s="3"/>
    </row>
    <row r="720" spans="2:7" ht="12">
      <c r="B720" s="81"/>
      <c r="C720" s="81"/>
      <c r="D720" s="4"/>
      <c r="E720" s="81"/>
      <c r="F720" s="81"/>
      <c r="G720" s="3"/>
    </row>
    <row r="721" spans="2:7" ht="12">
      <c r="B721" s="81"/>
      <c r="C721" s="81"/>
      <c r="D721" s="4"/>
      <c r="E721" s="81"/>
      <c r="F721" s="81"/>
      <c r="G721" s="3"/>
    </row>
    <row r="722" spans="2:7" ht="12">
      <c r="B722" s="81"/>
      <c r="C722" s="81"/>
      <c r="D722" s="4"/>
      <c r="E722" s="81"/>
      <c r="F722" s="81"/>
      <c r="G722" s="3"/>
    </row>
    <row r="723" spans="2:7" ht="12">
      <c r="B723" s="81"/>
      <c r="C723" s="81"/>
      <c r="D723" s="4"/>
      <c r="E723" s="81"/>
      <c r="F723" s="81"/>
      <c r="G723" s="3"/>
    </row>
    <row r="724" spans="2:7" ht="12">
      <c r="B724" s="81"/>
      <c r="C724" s="81"/>
      <c r="D724" s="4"/>
      <c r="E724" s="81"/>
      <c r="F724" s="81"/>
      <c r="G724" s="3"/>
    </row>
    <row r="725" spans="2:7" ht="12">
      <c r="B725" s="81"/>
      <c r="C725" s="81"/>
      <c r="D725" s="4"/>
      <c r="E725" s="81"/>
      <c r="F725" s="81"/>
      <c r="G725" s="3"/>
    </row>
    <row r="726" spans="2:7" ht="12">
      <c r="B726" s="81"/>
      <c r="C726" s="81"/>
      <c r="D726" s="4"/>
      <c r="E726" s="81"/>
      <c r="F726" s="81"/>
      <c r="G726" s="3"/>
    </row>
    <row r="727" spans="2:7" ht="12">
      <c r="B727" s="81"/>
      <c r="C727" s="81"/>
      <c r="D727" s="4"/>
      <c r="E727" s="81"/>
      <c r="F727" s="81"/>
      <c r="G727" s="3"/>
    </row>
    <row r="728" spans="2:7" ht="12">
      <c r="B728" s="81"/>
      <c r="C728" s="81"/>
      <c r="D728" s="4"/>
      <c r="E728" s="81"/>
      <c r="F728" s="81"/>
      <c r="G728" s="3"/>
    </row>
    <row r="729" spans="2:7" ht="12">
      <c r="B729" s="81"/>
      <c r="C729" s="81"/>
      <c r="D729" s="4"/>
      <c r="E729" s="81"/>
      <c r="F729" s="81"/>
      <c r="G729" s="3"/>
    </row>
    <row r="730" spans="2:7" ht="12">
      <c r="B730" s="81"/>
      <c r="C730" s="81"/>
      <c r="D730" s="4"/>
      <c r="E730" s="81"/>
      <c r="F730" s="81"/>
      <c r="G730" s="3"/>
    </row>
    <row r="731" spans="2:7" ht="12">
      <c r="B731" s="81"/>
      <c r="C731" s="81"/>
      <c r="D731" s="4"/>
      <c r="E731" s="81"/>
      <c r="F731" s="81"/>
      <c r="G731" s="3"/>
    </row>
    <row r="732" spans="2:7" ht="12">
      <c r="B732" s="81"/>
      <c r="C732" s="81"/>
      <c r="D732" s="4"/>
      <c r="E732" s="81"/>
      <c r="F732" s="81"/>
      <c r="G732" s="3"/>
    </row>
    <row r="733" spans="2:7" ht="12">
      <c r="B733" s="81"/>
      <c r="C733" s="81"/>
      <c r="D733" s="4"/>
      <c r="E733" s="81"/>
      <c r="F733" s="81"/>
      <c r="G733" s="3"/>
    </row>
    <row r="734" spans="2:7" ht="12">
      <c r="B734" s="81"/>
      <c r="C734" s="81"/>
      <c r="D734" s="4"/>
      <c r="E734" s="81"/>
      <c r="F734" s="81"/>
      <c r="G734" s="3"/>
    </row>
    <row r="735" spans="2:7" ht="12">
      <c r="B735" s="81"/>
      <c r="C735" s="81"/>
      <c r="D735" s="4"/>
      <c r="E735" s="81"/>
      <c r="F735" s="81"/>
      <c r="G735" s="3"/>
    </row>
    <row r="736" spans="2:7" ht="12">
      <c r="B736" s="81"/>
      <c r="C736" s="81"/>
      <c r="D736" s="4"/>
      <c r="E736" s="81"/>
      <c r="F736" s="81"/>
      <c r="G736" s="3"/>
    </row>
    <row r="737" spans="2:7" ht="12">
      <c r="B737" s="81"/>
      <c r="C737" s="81"/>
      <c r="D737" s="4"/>
      <c r="E737" s="81"/>
      <c r="F737" s="81"/>
      <c r="G737" s="3"/>
    </row>
    <row r="738" spans="2:7" ht="12">
      <c r="B738" s="81"/>
      <c r="C738" s="81"/>
      <c r="D738" s="4"/>
      <c r="E738" s="81"/>
      <c r="F738" s="81"/>
      <c r="G738" s="3"/>
    </row>
    <row r="739" spans="2:7" ht="12">
      <c r="B739" s="81"/>
      <c r="C739" s="81"/>
      <c r="D739" s="4"/>
      <c r="E739" s="81"/>
      <c r="F739" s="81"/>
      <c r="G739" s="3"/>
    </row>
    <row r="740" spans="2:7" ht="12">
      <c r="B740" s="81"/>
      <c r="C740" s="81"/>
      <c r="D740" s="4"/>
      <c r="E740" s="81"/>
      <c r="F740" s="81"/>
      <c r="G740" s="3"/>
    </row>
    <row r="741" spans="2:7" ht="12">
      <c r="B741" s="81"/>
      <c r="C741" s="81"/>
      <c r="D741" s="4"/>
      <c r="E741" s="81"/>
      <c r="F741" s="81"/>
      <c r="G741" s="3"/>
    </row>
    <row r="742" spans="2:7" ht="12">
      <c r="B742" s="81"/>
      <c r="C742" s="81"/>
      <c r="D742" s="4"/>
      <c r="E742" s="81"/>
      <c r="F742" s="81"/>
      <c r="G742" s="3"/>
    </row>
    <row r="743" spans="2:7" ht="12">
      <c r="B743" s="81"/>
      <c r="C743" s="81"/>
      <c r="D743" s="4"/>
      <c r="E743" s="81"/>
      <c r="F743" s="81"/>
      <c r="G743" s="3"/>
    </row>
    <row r="744" spans="2:7" ht="12">
      <c r="B744" s="81"/>
      <c r="C744" s="81"/>
      <c r="D744" s="4"/>
      <c r="E744" s="81"/>
      <c r="F744" s="81"/>
      <c r="G744" s="3"/>
    </row>
    <row r="745" spans="2:7" ht="12">
      <c r="B745" s="81"/>
      <c r="C745" s="81"/>
      <c r="D745" s="4"/>
      <c r="E745" s="81"/>
      <c r="F745" s="81"/>
      <c r="G745" s="3"/>
    </row>
    <row r="746" spans="2:7" ht="12">
      <c r="B746" s="81"/>
      <c r="C746" s="81"/>
      <c r="D746" s="4"/>
      <c r="E746" s="81"/>
      <c r="F746" s="81"/>
      <c r="G746" s="3"/>
    </row>
    <row r="747" spans="2:7" ht="12">
      <c r="B747" s="81"/>
      <c r="C747" s="81"/>
      <c r="D747" s="4"/>
      <c r="E747" s="81"/>
      <c r="F747" s="81"/>
      <c r="G747" s="3"/>
    </row>
    <row r="748" spans="2:7" ht="12">
      <c r="B748" s="81"/>
      <c r="C748" s="81"/>
      <c r="D748" s="4"/>
      <c r="E748" s="81"/>
      <c r="F748" s="81"/>
      <c r="G748" s="3"/>
    </row>
    <row r="749" spans="2:7" ht="12">
      <c r="B749" s="81"/>
      <c r="C749" s="81"/>
      <c r="D749" s="4"/>
      <c r="E749" s="81"/>
      <c r="F749" s="81"/>
      <c r="G749" s="3"/>
    </row>
    <row r="750" spans="2:7" ht="12">
      <c r="B750" s="81"/>
      <c r="C750" s="81"/>
      <c r="D750" s="4"/>
      <c r="E750" s="81"/>
      <c r="F750" s="81"/>
      <c r="G750" s="3"/>
    </row>
    <row r="751" spans="2:7" ht="12">
      <c r="B751" s="81"/>
      <c r="C751" s="81"/>
      <c r="D751" s="4"/>
      <c r="E751" s="81"/>
      <c r="F751" s="81"/>
      <c r="G751" s="3"/>
    </row>
    <row r="752" spans="2:7" ht="12">
      <c r="B752" s="81"/>
      <c r="C752" s="81"/>
      <c r="D752" s="4"/>
      <c r="E752" s="81"/>
      <c r="F752" s="81"/>
      <c r="G752" s="3"/>
    </row>
    <row r="753" spans="2:7" ht="12">
      <c r="B753" s="81"/>
      <c r="C753" s="81"/>
      <c r="D753" s="4"/>
      <c r="E753" s="81"/>
      <c r="F753" s="81"/>
      <c r="G753" s="3"/>
    </row>
    <row r="754" spans="2:7" ht="12">
      <c r="B754" s="81"/>
      <c r="C754" s="81"/>
      <c r="D754" s="4"/>
      <c r="E754" s="81"/>
      <c r="F754" s="81"/>
      <c r="G754" s="3"/>
    </row>
    <row r="755" spans="2:7" ht="12">
      <c r="B755" s="81"/>
      <c r="C755" s="81"/>
      <c r="D755" s="4"/>
      <c r="E755" s="81"/>
      <c r="F755" s="81"/>
      <c r="G755" s="3"/>
    </row>
    <row r="756" spans="2:7" ht="12">
      <c r="B756" s="81"/>
      <c r="C756" s="81"/>
      <c r="D756" s="4"/>
      <c r="E756" s="81"/>
      <c r="F756" s="81"/>
      <c r="G756" s="3"/>
    </row>
    <row r="757" spans="2:7" ht="12">
      <c r="B757" s="81"/>
      <c r="C757" s="81"/>
      <c r="D757" s="4"/>
      <c r="E757" s="81"/>
      <c r="F757" s="81"/>
      <c r="G757" s="3"/>
    </row>
    <row r="758" spans="2:7" ht="12">
      <c r="B758" s="81"/>
      <c r="C758" s="81"/>
      <c r="D758" s="4"/>
      <c r="E758" s="81"/>
      <c r="F758" s="81"/>
      <c r="G758" s="3"/>
    </row>
    <row r="759" spans="2:7" ht="12">
      <c r="B759" s="81"/>
      <c r="C759" s="81"/>
      <c r="D759" s="4"/>
      <c r="E759" s="81"/>
      <c r="F759" s="81"/>
      <c r="G759" s="3"/>
    </row>
    <row r="760" spans="2:7" ht="12">
      <c r="B760" s="81"/>
      <c r="C760" s="81"/>
      <c r="D760" s="4"/>
      <c r="E760" s="81"/>
      <c r="F760" s="81"/>
      <c r="G760" s="3"/>
    </row>
    <row r="761" spans="2:7" ht="12">
      <c r="B761" s="81"/>
      <c r="C761" s="81"/>
      <c r="D761" s="4"/>
      <c r="E761" s="81"/>
      <c r="F761" s="81"/>
      <c r="G761" s="3"/>
    </row>
    <row r="762" spans="2:7" ht="12">
      <c r="B762" s="81"/>
      <c r="C762" s="81"/>
      <c r="D762" s="4"/>
      <c r="E762" s="81"/>
      <c r="F762" s="81"/>
      <c r="G762" s="3"/>
    </row>
    <row r="763" spans="2:7" ht="12">
      <c r="B763" s="81"/>
      <c r="C763" s="81"/>
      <c r="D763" s="4"/>
      <c r="E763" s="81"/>
      <c r="F763" s="81"/>
      <c r="G763" s="3"/>
    </row>
    <row r="764" spans="2:7" ht="12">
      <c r="B764" s="81"/>
      <c r="C764" s="81"/>
      <c r="D764" s="4"/>
      <c r="E764" s="81"/>
      <c r="F764" s="81"/>
      <c r="G764" s="3"/>
    </row>
    <row r="765" spans="2:7" ht="12">
      <c r="B765" s="81"/>
      <c r="C765" s="81"/>
      <c r="D765" s="4"/>
      <c r="E765" s="81"/>
      <c r="F765" s="81"/>
      <c r="G765" s="3"/>
    </row>
    <row r="766" spans="2:7" ht="12">
      <c r="B766" s="81"/>
      <c r="C766" s="81"/>
      <c r="D766" s="4"/>
      <c r="E766" s="81"/>
      <c r="F766" s="81"/>
      <c r="G766" s="3"/>
    </row>
    <row r="767" spans="2:7" ht="12">
      <c r="B767" s="81"/>
      <c r="C767" s="81"/>
      <c r="D767" s="4"/>
      <c r="E767" s="81"/>
      <c r="F767" s="81"/>
      <c r="G767" s="3"/>
    </row>
    <row r="768" spans="2:7" ht="12">
      <c r="B768" s="81"/>
      <c r="C768" s="81"/>
      <c r="D768" s="4"/>
      <c r="E768" s="81"/>
      <c r="F768" s="81"/>
      <c r="G768" s="3"/>
    </row>
    <row r="769" spans="2:7" ht="12">
      <c r="B769" s="81"/>
      <c r="C769" s="81"/>
      <c r="D769" s="4"/>
      <c r="E769" s="81"/>
      <c r="F769" s="81"/>
      <c r="G769" s="3"/>
    </row>
    <row r="770" spans="2:7" ht="12">
      <c r="B770" s="81"/>
      <c r="C770" s="81"/>
      <c r="D770" s="4"/>
      <c r="E770" s="81"/>
      <c r="F770" s="81"/>
      <c r="G770" s="3"/>
    </row>
    <row r="771" spans="2:7" ht="12">
      <c r="B771" s="81"/>
      <c r="C771" s="81"/>
      <c r="D771" s="4"/>
      <c r="E771" s="81"/>
      <c r="F771" s="81"/>
      <c r="G771" s="3"/>
    </row>
    <row r="772" spans="2:7" ht="12">
      <c r="B772" s="81"/>
      <c r="C772" s="81"/>
      <c r="D772" s="4"/>
      <c r="E772" s="81"/>
      <c r="F772" s="81"/>
      <c r="G772" s="3"/>
    </row>
    <row r="773" spans="2:7" ht="12">
      <c r="B773" s="81"/>
      <c r="C773" s="81"/>
      <c r="D773" s="4"/>
      <c r="E773" s="81"/>
      <c r="F773" s="81"/>
      <c r="G773" s="3"/>
    </row>
    <row r="774" spans="2:7" ht="12">
      <c r="B774" s="81"/>
      <c r="C774" s="81"/>
      <c r="D774" s="4"/>
      <c r="E774" s="81"/>
      <c r="F774" s="81"/>
      <c r="G774" s="3"/>
    </row>
    <row r="775" spans="2:7" ht="12">
      <c r="B775" s="81"/>
      <c r="C775" s="81"/>
      <c r="D775" s="4"/>
      <c r="E775" s="81"/>
      <c r="F775" s="81"/>
      <c r="G775" s="3"/>
    </row>
    <row r="776" spans="2:7" ht="12">
      <c r="B776" s="81"/>
      <c r="C776" s="81"/>
      <c r="D776" s="4"/>
      <c r="E776" s="81"/>
      <c r="F776" s="81"/>
      <c r="G776" s="3"/>
    </row>
    <row r="777" spans="2:7" ht="12">
      <c r="B777" s="81"/>
      <c r="C777" s="81"/>
      <c r="D777" s="4"/>
      <c r="E777" s="81"/>
      <c r="F777" s="81"/>
      <c r="G777" s="3"/>
    </row>
    <row r="778" spans="2:7" ht="12">
      <c r="B778" s="81"/>
      <c r="C778" s="81"/>
      <c r="D778" s="4"/>
      <c r="E778" s="81"/>
      <c r="F778" s="81"/>
      <c r="G778" s="3"/>
    </row>
    <row r="779" spans="2:7" ht="12">
      <c r="B779" s="81"/>
      <c r="C779" s="81"/>
      <c r="D779" s="4"/>
      <c r="E779" s="81"/>
      <c r="F779" s="81"/>
      <c r="G779" s="3"/>
    </row>
    <row r="780" spans="2:7" ht="12">
      <c r="B780" s="81"/>
      <c r="C780" s="81"/>
      <c r="D780" s="4"/>
      <c r="E780" s="81"/>
      <c r="F780" s="81"/>
      <c r="G780" s="3"/>
    </row>
    <row r="781" spans="2:7" ht="12">
      <c r="B781" s="81"/>
      <c r="C781" s="81"/>
      <c r="D781" s="4"/>
      <c r="E781" s="81"/>
      <c r="F781" s="81"/>
      <c r="G781" s="3"/>
    </row>
    <row r="782" spans="2:7" ht="12">
      <c r="B782" s="81"/>
      <c r="C782" s="81"/>
      <c r="D782" s="4"/>
      <c r="E782" s="81"/>
      <c r="F782" s="81"/>
      <c r="G782" s="3"/>
    </row>
    <row r="783" spans="2:7" ht="12">
      <c r="B783" s="81"/>
      <c r="C783" s="81"/>
      <c r="D783" s="4"/>
      <c r="E783" s="81"/>
      <c r="F783" s="81"/>
      <c r="G783" s="3"/>
    </row>
    <row r="784" spans="2:7" ht="12">
      <c r="B784" s="81"/>
      <c r="C784" s="81"/>
      <c r="D784" s="4"/>
      <c r="E784" s="81"/>
      <c r="F784" s="81"/>
      <c r="G784" s="3"/>
    </row>
    <row r="785" spans="2:7" ht="12">
      <c r="B785" s="81"/>
      <c r="C785" s="81"/>
      <c r="D785" s="4"/>
      <c r="E785" s="81"/>
      <c r="F785" s="81"/>
      <c r="G785" s="3"/>
    </row>
    <row r="786" spans="2:7" ht="12">
      <c r="B786" s="81"/>
      <c r="C786" s="81"/>
      <c r="D786" s="4"/>
      <c r="E786" s="81"/>
      <c r="F786" s="81"/>
      <c r="G786" s="3"/>
    </row>
    <row r="787" spans="2:7" ht="12">
      <c r="B787" s="81"/>
      <c r="C787" s="81"/>
      <c r="D787" s="4"/>
      <c r="E787" s="81"/>
      <c r="F787" s="81"/>
      <c r="G787" s="3"/>
    </row>
    <row r="788" spans="2:7" ht="12">
      <c r="B788" s="81"/>
      <c r="C788" s="81"/>
      <c r="D788" s="4"/>
      <c r="E788" s="81"/>
      <c r="F788" s="81"/>
      <c r="G788" s="3"/>
    </row>
    <row r="789" spans="2:7" ht="12">
      <c r="B789" s="81"/>
      <c r="C789" s="81"/>
      <c r="D789" s="4"/>
      <c r="E789" s="81"/>
      <c r="F789" s="81"/>
      <c r="G789" s="3"/>
    </row>
    <row r="790" spans="2:7" ht="12">
      <c r="B790" s="81"/>
      <c r="C790" s="81"/>
      <c r="D790" s="4"/>
      <c r="E790" s="81"/>
      <c r="F790" s="81"/>
      <c r="G790" s="3"/>
    </row>
    <row r="791" spans="2:7" ht="12">
      <c r="B791" s="81"/>
      <c r="C791" s="81"/>
      <c r="D791" s="4"/>
      <c r="E791" s="81"/>
      <c r="F791" s="81"/>
      <c r="G791" s="3"/>
    </row>
    <row r="792" spans="2:7" ht="12">
      <c r="B792" s="81"/>
      <c r="C792" s="81"/>
      <c r="D792" s="4"/>
      <c r="E792" s="81"/>
      <c r="F792" s="81"/>
      <c r="G792" s="3"/>
    </row>
    <row r="793" spans="2:7" ht="12">
      <c r="B793" s="81"/>
      <c r="C793" s="81"/>
      <c r="D793" s="4"/>
      <c r="E793" s="81"/>
      <c r="F793" s="81"/>
      <c r="G793" s="3"/>
    </row>
    <row r="794" spans="2:7" ht="12">
      <c r="B794" s="81"/>
      <c r="C794" s="81"/>
      <c r="D794" s="4"/>
      <c r="E794" s="81"/>
      <c r="F794" s="81"/>
      <c r="G794" s="3"/>
    </row>
    <row r="795" spans="2:7" ht="12">
      <c r="B795" s="81"/>
      <c r="C795" s="81"/>
      <c r="D795" s="4"/>
      <c r="E795" s="81"/>
      <c r="F795" s="81"/>
      <c r="G795" s="3"/>
    </row>
    <row r="796" spans="2:7" ht="12">
      <c r="B796" s="81"/>
      <c r="C796" s="81"/>
      <c r="D796" s="4"/>
      <c r="E796" s="81"/>
      <c r="F796" s="81"/>
      <c r="G796" s="3"/>
    </row>
    <row r="797" spans="2:7" ht="12">
      <c r="B797" s="81"/>
      <c r="C797" s="81"/>
      <c r="D797" s="4"/>
      <c r="E797" s="81"/>
      <c r="F797" s="81"/>
      <c r="G797" s="3"/>
    </row>
    <row r="798" spans="2:7" ht="12">
      <c r="B798" s="81"/>
      <c r="C798" s="81"/>
      <c r="D798" s="4"/>
      <c r="E798" s="81"/>
      <c r="F798" s="81"/>
      <c r="G798" s="3"/>
    </row>
    <row r="799" spans="2:7" ht="12">
      <c r="B799" s="81"/>
      <c r="C799" s="81"/>
      <c r="D799" s="4"/>
      <c r="E799" s="81"/>
      <c r="F799" s="81"/>
      <c r="G799" s="3"/>
    </row>
    <row r="800" spans="2:7" ht="12">
      <c r="B800" s="81"/>
      <c r="C800" s="81"/>
      <c r="D800" s="4"/>
      <c r="E800" s="81"/>
      <c r="F800" s="81"/>
      <c r="G800" s="3"/>
    </row>
    <row r="801" spans="2:7" ht="12">
      <c r="B801" s="81"/>
      <c r="C801" s="81"/>
      <c r="D801" s="4"/>
      <c r="E801" s="81"/>
      <c r="F801" s="81"/>
      <c r="G801" s="3"/>
    </row>
    <row r="802" spans="2:7" ht="12">
      <c r="B802" s="81"/>
      <c r="C802" s="81"/>
      <c r="D802" s="4"/>
      <c r="E802" s="81"/>
      <c r="F802" s="81"/>
      <c r="G802" s="3"/>
    </row>
    <row r="803" spans="2:7" ht="12">
      <c r="B803" s="81"/>
      <c r="C803" s="81"/>
      <c r="D803" s="4"/>
      <c r="E803" s="81"/>
      <c r="F803" s="81"/>
      <c r="G803" s="3"/>
    </row>
    <row r="804" spans="2:7" ht="12">
      <c r="B804" s="81"/>
      <c r="C804" s="81"/>
      <c r="D804" s="4"/>
      <c r="E804" s="81"/>
      <c r="F804" s="81"/>
      <c r="G804" s="3"/>
    </row>
    <row r="805" spans="2:7" ht="12">
      <c r="B805" s="81"/>
      <c r="C805" s="81"/>
      <c r="D805" s="4"/>
      <c r="E805" s="81"/>
      <c r="F805" s="81"/>
      <c r="G805" s="3"/>
    </row>
    <row r="806" spans="2:7" ht="12">
      <c r="B806" s="81"/>
      <c r="C806" s="81"/>
      <c r="D806" s="4"/>
      <c r="E806" s="81"/>
      <c r="F806" s="81"/>
      <c r="G806" s="3"/>
    </row>
    <row r="807" spans="2:7" ht="12">
      <c r="B807" s="81"/>
      <c r="C807" s="81"/>
      <c r="D807" s="4"/>
      <c r="E807" s="81"/>
      <c r="F807" s="81"/>
      <c r="G807" s="3"/>
    </row>
    <row r="808" spans="2:7" ht="12">
      <c r="B808" s="81"/>
      <c r="C808" s="81"/>
      <c r="D808" s="4"/>
      <c r="E808" s="81"/>
      <c r="F808" s="81"/>
      <c r="G808" s="3"/>
    </row>
    <row r="809" spans="2:7" ht="12">
      <c r="B809" s="81"/>
      <c r="C809" s="81"/>
      <c r="D809" s="4"/>
      <c r="E809" s="81"/>
      <c r="F809" s="81"/>
      <c r="G809" s="3"/>
    </row>
    <row r="810" spans="2:7" ht="12">
      <c r="B810" s="81"/>
      <c r="C810" s="81"/>
      <c r="D810" s="4"/>
      <c r="E810" s="81"/>
      <c r="F810" s="81"/>
      <c r="G810" s="3"/>
    </row>
    <row r="811" spans="2:7" ht="12">
      <c r="B811" s="81"/>
      <c r="C811" s="81"/>
      <c r="D811" s="4"/>
      <c r="E811" s="81"/>
      <c r="F811" s="81"/>
      <c r="G811" s="3"/>
    </row>
    <row r="812" spans="2:7" ht="12">
      <c r="B812" s="81"/>
      <c r="C812" s="81"/>
      <c r="D812" s="4"/>
      <c r="E812" s="81"/>
      <c r="F812" s="81"/>
      <c r="G812" s="3"/>
    </row>
    <row r="813" spans="2:7" ht="12">
      <c r="B813" s="81"/>
      <c r="C813" s="81"/>
      <c r="D813" s="4"/>
      <c r="E813" s="81"/>
      <c r="F813" s="81"/>
      <c r="G813" s="3"/>
    </row>
    <row r="814" spans="2:7" ht="12">
      <c r="B814" s="81"/>
      <c r="C814" s="81"/>
      <c r="D814" s="4"/>
      <c r="E814" s="81"/>
      <c r="F814" s="81"/>
      <c r="G814" s="3"/>
    </row>
    <row r="815" spans="2:7" ht="12">
      <c r="B815" s="81"/>
      <c r="C815" s="81"/>
      <c r="D815" s="4"/>
      <c r="E815" s="81"/>
      <c r="F815" s="81"/>
      <c r="G815" s="3"/>
    </row>
    <row r="816" spans="2:7" ht="12">
      <c r="B816" s="81"/>
      <c r="C816" s="81"/>
      <c r="D816" s="4"/>
      <c r="E816" s="81"/>
      <c r="F816" s="81"/>
      <c r="G816" s="3"/>
    </row>
    <row r="817" spans="2:7" ht="12">
      <c r="B817" s="81"/>
      <c r="C817" s="81"/>
      <c r="D817" s="4"/>
      <c r="E817" s="81"/>
      <c r="F817" s="81"/>
      <c r="G817" s="3"/>
    </row>
    <row r="818" spans="2:7" ht="12">
      <c r="B818" s="81"/>
      <c r="C818" s="81"/>
      <c r="D818" s="4"/>
      <c r="E818" s="81"/>
      <c r="F818" s="81"/>
      <c r="G818" s="3"/>
    </row>
    <row r="819" spans="2:7" ht="12">
      <c r="B819" s="81"/>
      <c r="C819" s="81"/>
      <c r="D819" s="4"/>
      <c r="E819" s="81"/>
      <c r="F819" s="81"/>
      <c r="G819" s="3"/>
    </row>
    <row r="820" spans="2:7" ht="12">
      <c r="B820" s="81"/>
      <c r="C820" s="81"/>
      <c r="D820" s="4"/>
      <c r="E820" s="81"/>
      <c r="F820" s="81"/>
      <c r="G820" s="3"/>
    </row>
    <row r="821" spans="2:7" ht="12">
      <c r="B821" s="81"/>
      <c r="C821" s="81"/>
      <c r="D821" s="4"/>
      <c r="E821" s="81"/>
      <c r="F821" s="81"/>
      <c r="G821" s="3"/>
    </row>
    <row r="822" spans="2:7" ht="12">
      <c r="B822" s="81"/>
      <c r="C822" s="81"/>
      <c r="D822" s="4"/>
      <c r="E822" s="81"/>
      <c r="F822" s="81"/>
      <c r="G822" s="3"/>
    </row>
    <row r="823" spans="2:7" ht="12">
      <c r="B823" s="81"/>
      <c r="C823" s="81"/>
      <c r="D823" s="4"/>
      <c r="E823" s="81"/>
      <c r="F823" s="81"/>
      <c r="G823" s="3"/>
    </row>
    <row r="824" spans="2:7" ht="12">
      <c r="B824" s="81"/>
      <c r="C824" s="81"/>
      <c r="D824" s="4"/>
      <c r="E824" s="81"/>
      <c r="F824" s="81"/>
      <c r="G824" s="3"/>
    </row>
    <row r="825" spans="2:7" ht="12">
      <c r="B825" s="81"/>
      <c r="C825" s="81"/>
      <c r="D825" s="4"/>
      <c r="E825" s="81"/>
      <c r="F825" s="81"/>
      <c r="G825" s="3"/>
    </row>
    <row r="826" spans="2:7" ht="12">
      <c r="B826" s="81"/>
      <c r="C826" s="81"/>
      <c r="D826" s="4"/>
      <c r="E826" s="81"/>
      <c r="F826" s="81"/>
      <c r="G826" s="3"/>
    </row>
    <row r="827" spans="2:7" ht="12">
      <c r="B827" s="81"/>
      <c r="C827" s="81"/>
      <c r="D827" s="4"/>
      <c r="E827" s="81"/>
      <c r="F827" s="81"/>
      <c r="G827" s="3"/>
    </row>
    <row r="828" spans="2:7" ht="12">
      <c r="B828" s="81"/>
      <c r="C828" s="81"/>
      <c r="D828" s="4"/>
      <c r="E828" s="81"/>
      <c r="F828" s="81"/>
      <c r="G828" s="3"/>
    </row>
    <row r="829" spans="2:7" ht="12">
      <c r="B829" s="81"/>
      <c r="C829" s="81"/>
      <c r="D829" s="4"/>
      <c r="E829" s="81"/>
      <c r="F829" s="81"/>
      <c r="G829" s="3"/>
    </row>
    <row r="830" spans="2:7" ht="12">
      <c r="B830" s="81"/>
      <c r="C830" s="81"/>
      <c r="D830" s="4"/>
      <c r="E830" s="81"/>
      <c r="F830" s="81"/>
      <c r="G830" s="3"/>
    </row>
    <row r="831" spans="2:7" ht="12">
      <c r="B831" s="81"/>
      <c r="C831" s="81"/>
      <c r="D831" s="4"/>
      <c r="E831" s="81"/>
      <c r="F831" s="81"/>
      <c r="G831" s="3"/>
    </row>
    <row r="832" spans="2:7" ht="12">
      <c r="B832" s="81"/>
      <c r="C832" s="81"/>
      <c r="D832" s="4"/>
      <c r="E832" s="81"/>
      <c r="F832" s="81"/>
      <c r="G832" s="3"/>
    </row>
    <row r="833" spans="2:7" ht="12">
      <c r="B833" s="81"/>
      <c r="C833" s="81"/>
      <c r="D833" s="4"/>
      <c r="E833" s="81"/>
      <c r="F833" s="81"/>
      <c r="G833" s="3"/>
    </row>
    <row r="834" spans="2:7" ht="12">
      <c r="B834" s="81"/>
      <c r="C834" s="81"/>
      <c r="D834" s="4"/>
      <c r="E834" s="81"/>
      <c r="F834" s="81"/>
      <c r="G834" s="3"/>
    </row>
    <row r="835" spans="2:7" ht="12">
      <c r="B835" s="81"/>
      <c r="C835" s="81"/>
      <c r="D835" s="4"/>
      <c r="E835" s="81"/>
      <c r="F835" s="81"/>
      <c r="G835" s="3"/>
    </row>
    <row r="836" spans="2:7" ht="12">
      <c r="B836" s="81"/>
      <c r="C836" s="81"/>
      <c r="D836" s="4"/>
      <c r="E836" s="81"/>
      <c r="F836" s="81"/>
      <c r="G836" s="3"/>
    </row>
    <row r="837" spans="2:7" ht="12">
      <c r="B837" s="81"/>
      <c r="C837" s="81"/>
      <c r="D837" s="4"/>
      <c r="E837" s="81"/>
      <c r="F837" s="81"/>
      <c r="G837" s="3"/>
    </row>
    <row r="838" spans="2:7" ht="12">
      <c r="B838" s="81"/>
      <c r="C838" s="81"/>
      <c r="D838" s="4"/>
      <c r="E838" s="81"/>
      <c r="F838" s="81"/>
      <c r="G838" s="3"/>
    </row>
    <row r="839" spans="2:7" ht="12">
      <c r="B839" s="81"/>
      <c r="C839" s="81"/>
      <c r="D839" s="4"/>
      <c r="E839" s="81"/>
      <c r="F839" s="81"/>
      <c r="G839" s="3"/>
    </row>
    <row r="840" spans="2:7" ht="12">
      <c r="B840" s="81"/>
      <c r="C840" s="81"/>
      <c r="D840" s="4"/>
      <c r="E840" s="81"/>
      <c r="F840" s="81"/>
      <c r="G840" s="3"/>
    </row>
    <row r="841" spans="2:7" ht="12">
      <c r="B841" s="81"/>
      <c r="C841" s="81"/>
      <c r="D841" s="4"/>
      <c r="E841" s="81"/>
      <c r="F841" s="81"/>
      <c r="G841" s="3"/>
    </row>
    <row r="842" spans="2:7" ht="12">
      <c r="B842" s="81"/>
      <c r="C842" s="81"/>
      <c r="D842" s="4"/>
      <c r="E842" s="81"/>
      <c r="F842" s="81"/>
      <c r="G842" s="3"/>
    </row>
    <row r="843" spans="2:7" ht="12">
      <c r="B843" s="81"/>
      <c r="C843" s="81"/>
      <c r="D843" s="4"/>
      <c r="E843" s="81"/>
      <c r="F843" s="81"/>
      <c r="G843" s="3"/>
    </row>
    <row r="844" spans="2:7" ht="12">
      <c r="B844" s="81"/>
      <c r="C844" s="81"/>
      <c r="D844" s="4"/>
      <c r="E844" s="81"/>
      <c r="F844" s="81"/>
      <c r="G844" s="3"/>
    </row>
    <row r="845" spans="2:7" ht="12">
      <c r="B845" s="81"/>
      <c r="C845" s="81"/>
      <c r="D845" s="4"/>
      <c r="E845" s="81"/>
      <c r="F845" s="81"/>
      <c r="G845" s="3"/>
    </row>
    <row r="846" spans="2:7" ht="12">
      <c r="B846" s="81"/>
      <c r="C846" s="81"/>
      <c r="D846" s="4"/>
      <c r="E846" s="81"/>
      <c r="F846" s="81"/>
      <c r="G846" s="3"/>
    </row>
    <row r="847" spans="2:7" ht="12">
      <c r="B847" s="81"/>
      <c r="C847" s="81"/>
      <c r="D847" s="4"/>
      <c r="E847" s="81"/>
      <c r="F847" s="81"/>
      <c r="G847" s="3"/>
    </row>
    <row r="848" spans="2:7" ht="12">
      <c r="B848" s="81"/>
      <c r="C848" s="81"/>
      <c r="D848" s="4"/>
      <c r="E848" s="81"/>
      <c r="F848" s="81"/>
      <c r="G848" s="3"/>
    </row>
    <row r="849" spans="2:7" ht="12">
      <c r="B849" s="81"/>
      <c r="C849" s="81"/>
      <c r="D849" s="4"/>
      <c r="E849" s="81"/>
      <c r="F849" s="81"/>
      <c r="G849" s="3"/>
    </row>
    <row r="850" spans="2:7" ht="12">
      <c r="B850" s="81"/>
      <c r="C850" s="81"/>
      <c r="D850" s="4"/>
      <c r="E850" s="81"/>
      <c r="F850" s="81"/>
      <c r="G850" s="3"/>
    </row>
    <row r="851" spans="2:7" ht="12">
      <c r="B851" s="81"/>
      <c r="C851" s="81"/>
      <c r="D851" s="4"/>
      <c r="E851" s="81"/>
      <c r="F851" s="81"/>
      <c r="G851" s="3"/>
    </row>
    <row r="852" spans="2:7" ht="12">
      <c r="B852" s="81"/>
      <c r="C852" s="81"/>
      <c r="D852" s="4"/>
      <c r="E852" s="81"/>
      <c r="F852" s="81"/>
      <c r="G852" s="3"/>
    </row>
    <row r="853" spans="2:7" ht="12">
      <c r="B853" s="81"/>
      <c r="C853" s="81"/>
      <c r="D853" s="4"/>
      <c r="E853" s="81"/>
      <c r="F853" s="81"/>
      <c r="G853" s="3"/>
    </row>
    <row r="854" spans="2:7" ht="12">
      <c r="B854" s="81"/>
      <c r="C854" s="81"/>
      <c r="D854" s="4"/>
      <c r="E854" s="81"/>
      <c r="F854" s="81"/>
      <c r="G854" s="3"/>
    </row>
    <row r="855" spans="2:7" ht="12">
      <c r="B855" s="81"/>
      <c r="C855" s="81"/>
      <c r="D855" s="4"/>
      <c r="E855" s="81"/>
      <c r="F855" s="81"/>
      <c r="G855" s="3"/>
    </row>
    <row r="856" spans="2:7" ht="12">
      <c r="B856" s="81"/>
      <c r="C856" s="81"/>
      <c r="D856" s="4"/>
      <c r="E856" s="81"/>
      <c r="F856" s="81"/>
      <c r="G856" s="3"/>
    </row>
    <row r="857" spans="2:7" ht="12">
      <c r="B857" s="81"/>
      <c r="C857" s="81"/>
      <c r="D857" s="4"/>
      <c r="E857" s="81"/>
      <c r="F857" s="81"/>
      <c r="G857" s="3"/>
    </row>
    <row r="858" spans="2:7" ht="12">
      <c r="B858" s="81"/>
      <c r="C858" s="81"/>
      <c r="D858" s="4"/>
      <c r="E858" s="81"/>
      <c r="F858" s="81"/>
      <c r="G858" s="3"/>
    </row>
    <row r="859" spans="2:7" ht="12">
      <c r="B859" s="81"/>
      <c r="C859" s="81"/>
      <c r="D859" s="4"/>
      <c r="E859" s="81"/>
      <c r="F859" s="81"/>
      <c r="G859" s="3"/>
    </row>
    <row r="860" spans="2:7" ht="12">
      <c r="B860" s="81"/>
      <c r="C860" s="81"/>
      <c r="D860" s="4"/>
      <c r="E860" s="81"/>
      <c r="F860" s="81"/>
      <c r="G860" s="3"/>
    </row>
    <row r="861" spans="2:7" ht="12">
      <c r="B861" s="81"/>
      <c r="C861" s="81"/>
      <c r="D861" s="4"/>
      <c r="E861" s="81"/>
      <c r="F861" s="81"/>
      <c r="G861" s="3"/>
    </row>
    <row r="862" spans="2:7" ht="12">
      <c r="B862" s="81"/>
      <c r="C862" s="81"/>
      <c r="D862" s="4"/>
      <c r="E862" s="81"/>
      <c r="F862" s="81"/>
      <c r="G862" s="3"/>
    </row>
    <row r="863" spans="2:7" ht="12">
      <c r="B863" s="81"/>
      <c r="C863" s="81"/>
      <c r="D863" s="4"/>
      <c r="E863" s="81"/>
      <c r="F863" s="81"/>
      <c r="G863" s="3"/>
    </row>
    <row r="864" spans="2:7" ht="12">
      <c r="B864" s="81"/>
      <c r="C864" s="81"/>
      <c r="D864" s="4"/>
      <c r="E864" s="81"/>
      <c r="F864" s="81"/>
      <c r="G864" s="3"/>
    </row>
    <row r="865" spans="2:7" ht="12">
      <c r="B865" s="81"/>
      <c r="C865" s="81"/>
      <c r="D865" s="4"/>
      <c r="E865" s="81"/>
      <c r="F865" s="81"/>
      <c r="G865" s="3"/>
    </row>
    <row r="866" spans="2:7" ht="12">
      <c r="B866" s="81"/>
      <c r="C866" s="81"/>
      <c r="D866" s="4"/>
      <c r="E866" s="81"/>
      <c r="F866" s="81"/>
      <c r="G866" s="3"/>
    </row>
    <row r="867" spans="2:7" ht="12">
      <c r="B867" s="81"/>
      <c r="C867" s="81"/>
      <c r="D867" s="4"/>
      <c r="E867" s="81"/>
      <c r="F867" s="81"/>
      <c r="G867" s="3"/>
    </row>
    <row r="868" spans="2:7" ht="12">
      <c r="B868" s="81"/>
      <c r="C868" s="81"/>
      <c r="D868" s="4"/>
      <c r="E868" s="81"/>
      <c r="F868" s="81"/>
      <c r="G868" s="3"/>
    </row>
    <row r="869" spans="2:7" ht="12">
      <c r="B869" s="81"/>
      <c r="C869" s="81"/>
      <c r="D869" s="4"/>
      <c r="E869" s="81"/>
      <c r="F869" s="81"/>
      <c r="G869" s="3"/>
    </row>
    <row r="870" spans="2:7" ht="12">
      <c r="B870" s="81"/>
      <c r="C870" s="81"/>
      <c r="D870" s="4"/>
      <c r="E870" s="81"/>
      <c r="F870" s="81"/>
      <c r="G870" s="3"/>
    </row>
    <row r="871" spans="2:7" ht="12">
      <c r="B871" s="81"/>
      <c r="C871" s="81"/>
      <c r="D871" s="4"/>
      <c r="E871" s="81"/>
      <c r="F871" s="81"/>
      <c r="G871" s="3"/>
    </row>
    <row r="872" spans="2:7" ht="12">
      <c r="B872" s="81"/>
      <c r="C872" s="81"/>
      <c r="D872" s="4"/>
      <c r="E872" s="81"/>
      <c r="F872" s="81"/>
      <c r="G872" s="3"/>
    </row>
    <row r="873" spans="2:7" ht="12">
      <c r="B873" s="81"/>
      <c r="C873" s="81"/>
      <c r="D873" s="4"/>
      <c r="E873" s="81"/>
      <c r="F873" s="81"/>
      <c r="G873" s="3"/>
    </row>
    <row r="874" spans="2:7" ht="12">
      <c r="B874" s="81"/>
      <c r="C874" s="81"/>
      <c r="D874" s="4"/>
      <c r="E874" s="81"/>
      <c r="F874" s="81"/>
      <c r="G874" s="3"/>
    </row>
    <row r="875" spans="2:7" ht="12">
      <c r="B875" s="81"/>
      <c r="C875" s="81"/>
      <c r="D875" s="4"/>
      <c r="E875" s="81"/>
      <c r="F875" s="81"/>
      <c r="G875" s="3"/>
    </row>
    <row r="876" spans="2:7" ht="12">
      <c r="B876" s="81"/>
      <c r="C876" s="81"/>
      <c r="D876" s="4"/>
      <c r="E876" s="81"/>
      <c r="F876" s="81"/>
      <c r="G876" s="3"/>
    </row>
    <row r="877" spans="2:7" ht="12">
      <c r="B877" s="81"/>
      <c r="C877" s="81"/>
      <c r="D877" s="4"/>
      <c r="E877" s="81"/>
      <c r="F877" s="81"/>
      <c r="G877" s="3"/>
    </row>
    <row r="878" spans="2:7" ht="12">
      <c r="B878" s="81"/>
      <c r="C878" s="81"/>
      <c r="D878" s="4"/>
      <c r="E878" s="81"/>
      <c r="F878" s="81"/>
      <c r="G878" s="3"/>
    </row>
    <row r="879" spans="2:7" ht="12">
      <c r="B879" s="81"/>
      <c r="C879" s="81"/>
      <c r="D879" s="4"/>
      <c r="E879" s="81"/>
      <c r="F879" s="81"/>
      <c r="G879" s="3"/>
    </row>
    <row r="880" spans="2:7" ht="12">
      <c r="B880" s="81"/>
      <c r="C880" s="81"/>
      <c r="D880" s="4"/>
      <c r="E880" s="81"/>
      <c r="F880" s="81"/>
      <c r="G880" s="3"/>
    </row>
    <row r="881" spans="2:7" ht="12">
      <c r="B881" s="81"/>
      <c r="C881" s="81"/>
      <c r="D881" s="4"/>
      <c r="E881" s="81"/>
      <c r="F881" s="81"/>
      <c r="G881" s="3"/>
    </row>
    <row r="882" spans="2:7" ht="12">
      <c r="B882" s="81"/>
      <c r="C882" s="81"/>
      <c r="D882" s="4"/>
      <c r="E882" s="81"/>
      <c r="F882" s="81"/>
      <c r="G882" s="3"/>
    </row>
    <row r="883" spans="2:7" ht="12">
      <c r="B883" s="81"/>
      <c r="C883" s="81"/>
      <c r="D883" s="4"/>
      <c r="E883" s="81"/>
      <c r="F883" s="81"/>
      <c r="G883" s="3"/>
    </row>
    <row r="884" spans="2:7" ht="12">
      <c r="B884" s="81"/>
      <c r="C884" s="81"/>
      <c r="D884" s="4"/>
      <c r="E884" s="81"/>
      <c r="F884" s="81"/>
      <c r="G884" s="3"/>
    </row>
    <row r="885" spans="2:7" ht="12">
      <c r="B885" s="81"/>
      <c r="C885" s="81"/>
      <c r="D885" s="4"/>
      <c r="E885" s="81"/>
      <c r="F885" s="81"/>
      <c r="G885" s="3"/>
    </row>
    <row r="886" spans="2:7" ht="12">
      <c r="B886" s="81"/>
      <c r="C886" s="81"/>
      <c r="D886" s="4"/>
      <c r="E886" s="81"/>
      <c r="F886" s="81"/>
      <c r="G886" s="3"/>
    </row>
    <row r="887" spans="2:7" ht="12">
      <c r="B887" s="81"/>
      <c r="C887" s="81"/>
      <c r="D887" s="4"/>
      <c r="E887" s="81"/>
      <c r="F887" s="81"/>
      <c r="G887" s="3"/>
    </row>
    <row r="888" spans="2:7" ht="12">
      <c r="B888" s="81"/>
      <c r="C888" s="81"/>
      <c r="D888" s="4"/>
      <c r="E888" s="81"/>
      <c r="F888" s="81"/>
      <c r="G888" s="3"/>
    </row>
    <row r="889" spans="2:7" ht="12">
      <c r="B889" s="81"/>
      <c r="C889" s="81"/>
      <c r="D889" s="4"/>
      <c r="E889" s="81"/>
      <c r="F889" s="81"/>
      <c r="G889" s="3"/>
    </row>
    <row r="890" spans="2:7" ht="12">
      <c r="B890" s="81"/>
      <c r="C890" s="81"/>
      <c r="D890" s="4"/>
      <c r="E890" s="81"/>
      <c r="F890" s="81"/>
      <c r="G890" s="3"/>
    </row>
    <row r="891" spans="2:7" ht="12">
      <c r="B891" s="81"/>
      <c r="C891" s="81"/>
      <c r="D891" s="4"/>
      <c r="E891" s="81"/>
      <c r="F891" s="81"/>
      <c r="G891" s="3"/>
    </row>
    <row r="892" spans="2:7" ht="12">
      <c r="B892" s="81"/>
      <c r="C892" s="81"/>
      <c r="D892" s="4"/>
      <c r="E892" s="81"/>
      <c r="F892" s="81"/>
      <c r="G892" s="3"/>
    </row>
    <row r="893" spans="2:7" ht="12">
      <c r="B893" s="81"/>
      <c r="C893" s="81"/>
      <c r="D893" s="4"/>
      <c r="E893" s="81"/>
      <c r="F893" s="81"/>
      <c r="G893" s="3"/>
    </row>
    <row r="894" spans="2:7" ht="12">
      <c r="B894" s="81"/>
      <c r="C894" s="81"/>
      <c r="D894" s="4"/>
      <c r="E894" s="81"/>
      <c r="F894" s="81"/>
      <c r="G894" s="3"/>
    </row>
    <row r="895" spans="2:7" ht="12">
      <c r="B895" s="81"/>
      <c r="C895" s="81"/>
      <c r="D895" s="4"/>
      <c r="E895" s="81"/>
      <c r="F895" s="81"/>
      <c r="G895" s="3"/>
    </row>
    <row r="896" spans="2:7" ht="12">
      <c r="B896" s="81"/>
      <c r="C896" s="81"/>
      <c r="D896" s="4"/>
      <c r="E896" s="81"/>
      <c r="F896" s="81"/>
      <c r="G896" s="3"/>
    </row>
    <row r="897" spans="2:7" ht="12">
      <c r="B897" s="81"/>
      <c r="C897" s="81"/>
      <c r="D897" s="4"/>
      <c r="E897" s="81"/>
      <c r="F897" s="81"/>
      <c r="G897" s="3"/>
    </row>
    <row r="898" spans="2:7" ht="12">
      <c r="B898" s="81"/>
      <c r="C898" s="81"/>
      <c r="D898" s="4"/>
      <c r="E898" s="81"/>
      <c r="F898" s="81"/>
      <c r="G898" s="3"/>
    </row>
    <row r="899" spans="2:7" ht="12">
      <c r="B899" s="81"/>
      <c r="C899" s="81"/>
      <c r="D899" s="4"/>
      <c r="E899" s="81"/>
      <c r="F899" s="81"/>
      <c r="G899" s="3"/>
    </row>
    <row r="900" spans="2:7" ht="12">
      <c r="B900" s="81"/>
      <c r="C900" s="81"/>
      <c r="D900" s="4"/>
      <c r="E900" s="81"/>
      <c r="F900" s="81"/>
      <c r="G900" s="3"/>
    </row>
    <row r="901" spans="2:7" ht="12">
      <c r="B901" s="81"/>
      <c r="C901" s="81"/>
      <c r="D901" s="4"/>
      <c r="E901" s="81"/>
      <c r="F901" s="81"/>
      <c r="G901" s="3"/>
    </row>
    <row r="902" spans="2:7" ht="12">
      <c r="B902" s="81"/>
      <c r="C902" s="81"/>
      <c r="D902" s="4"/>
      <c r="E902" s="81"/>
      <c r="F902" s="81"/>
      <c r="G902" s="3"/>
    </row>
    <row r="903" spans="2:7" ht="12">
      <c r="B903" s="81"/>
      <c r="C903" s="81"/>
      <c r="D903" s="4"/>
      <c r="E903" s="81"/>
      <c r="F903" s="81"/>
      <c r="G903" s="3"/>
    </row>
    <row r="904" spans="2:7" ht="12">
      <c r="B904" s="81"/>
      <c r="C904" s="81"/>
      <c r="D904" s="4"/>
      <c r="E904" s="81"/>
      <c r="F904" s="81"/>
      <c r="G904" s="3"/>
    </row>
    <row r="905" spans="2:7" ht="12">
      <c r="B905" s="81"/>
      <c r="C905" s="81"/>
      <c r="D905" s="4"/>
      <c r="E905" s="81"/>
      <c r="F905" s="81"/>
      <c r="G905" s="3"/>
    </row>
    <row r="906" spans="2:7" ht="12">
      <c r="B906" s="81"/>
      <c r="C906" s="81"/>
      <c r="D906" s="4"/>
      <c r="E906" s="81"/>
      <c r="F906" s="81"/>
      <c r="G906" s="3"/>
    </row>
    <row r="907" spans="2:7" ht="12">
      <c r="B907" s="81"/>
      <c r="C907" s="81"/>
      <c r="D907" s="4"/>
      <c r="E907" s="81"/>
      <c r="F907" s="81"/>
      <c r="G907" s="3"/>
    </row>
    <row r="908" spans="2:7" ht="12">
      <c r="B908" s="81"/>
      <c r="C908" s="81"/>
      <c r="D908" s="4"/>
      <c r="E908" s="81"/>
      <c r="F908" s="81"/>
      <c r="G908" s="3"/>
    </row>
    <row r="909" spans="2:7" ht="12">
      <c r="B909" s="81"/>
      <c r="C909" s="81"/>
      <c r="D909" s="4"/>
      <c r="E909" s="81"/>
      <c r="F909" s="81"/>
      <c r="G909" s="3"/>
    </row>
    <row r="910" spans="2:7" ht="12">
      <c r="B910" s="81"/>
      <c r="C910" s="81"/>
      <c r="D910" s="4"/>
      <c r="E910" s="81"/>
      <c r="F910" s="81"/>
      <c r="G910" s="3"/>
    </row>
    <row r="911" spans="2:7" ht="12">
      <c r="B911" s="81"/>
      <c r="C911" s="81"/>
      <c r="D911" s="4"/>
      <c r="E911" s="81"/>
      <c r="F911" s="81"/>
      <c r="G911" s="3"/>
    </row>
    <row r="912" spans="2:7" ht="12">
      <c r="B912" s="81"/>
      <c r="C912" s="81"/>
      <c r="D912" s="4"/>
      <c r="E912" s="81"/>
      <c r="F912" s="81"/>
      <c r="G912" s="3"/>
    </row>
    <row r="913" spans="2:7" ht="12">
      <c r="B913" s="81"/>
      <c r="C913" s="81"/>
      <c r="D913" s="4"/>
      <c r="E913" s="81"/>
      <c r="F913" s="81"/>
      <c r="G913" s="3"/>
    </row>
    <row r="914" spans="2:7" ht="12">
      <c r="B914" s="81"/>
      <c r="C914" s="81"/>
      <c r="D914" s="4"/>
      <c r="E914" s="81"/>
      <c r="F914" s="81"/>
      <c r="G914" s="3"/>
    </row>
    <row r="915" spans="2:7" ht="12">
      <c r="B915" s="81"/>
      <c r="C915" s="81"/>
      <c r="D915" s="4"/>
      <c r="E915" s="81"/>
      <c r="F915" s="81"/>
      <c r="G915" s="3"/>
    </row>
    <row r="916" spans="2:7" ht="12">
      <c r="B916" s="81"/>
      <c r="C916" s="81"/>
      <c r="D916" s="4"/>
      <c r="E916" s="81"/>
      <c r="F916" s="81"/>
      <c r="G916" s="3"/>
    </row>
    <row r="917" spans="2:7" ht="12">
      <c r="B917" s="81"/>
      <c r="C917" s="81"/>
      <c r="D917" s="4"/>
      <c r="E917" s="81"/>
      <c r="F917" s="81"/>
      <c r="G917" s="3"/>
    </row>
    <row r="918" spans="2:7" ht="12">
      <c r="B918" s="81"/>
      <c r="C918" s="81"/>
      <c r="D918" s="4"/>
      <c r="E918" s="81"/>
      <c r="F918" s="81"/>
      <c r="G918" s="3"/>
    </row>
    <row r="919" spans="2:7" ht="12">
      <c r="B919" s="81"/>
      <c r="C919" s="81"/>
      <c r="D919" s="4"/>
      <c r="E919" s="81"/>
      <c r="F919" s="81"/>
      <c r="G919" s="3"/>
    </row>
    <row r="920" spans="2:7" ht="12">
      <c r="B920" s="81"/>
      <c r="C920" s="81"/>
      <c r="D920" s="4"/>
      <c r="E920" s="81"/>
      <c r="F920" s="81"/>
      <c r="G920" s="3"/>
    </row>
    <row r="921" spans="2:7" ht="12">
      <c r="B921" s="81"/>
      <c r="C921" s="81"/>
      <c r="D921" s="4"/>
      <c r="E921" s="81"/>
      <c r="F921" s="81"/>
      <c r="G921" s="3"/>
    </row>
    <row r="922" spans="2:7" ht="12">
      <c r="B922" s="81"/>
      <c r="C922" s="81"/>
      <c r="D922" s="4"/>
      <c r="E922" s="81"/>
      <c r="F922" s="81"/>
      <c r="G922" s="3"/>
    </row>
    <row r="923" spans="2:7" ht="12">
      <c r="B923" s="81"/>
      <c r="C923" s="81"/>
      <c r="D923" s="4"/>
      <c r="E923" s="81"/>
      <c r="F923" s="81"/>
      <c r="G923" s="3"/>
    </row>
    <row r="924" spans="2:7" ht="12">
      <c r="B924" s="81"/>
      <c r="C924" s="81"/>
      <c r="D924" s="4"/>
      <c r="E924" s="81"/>
      <c r="F924" s="81"/>
      <c r="G924" s="3"/>
    </row>
    <row r="925" spans="2:7" ht="12">
      <c r="B925" s="81"/>
      <c r="C925" s="81"/>
      <c r="D925" s="4"/>
      <c r="E925" s="81"/>
      <c r="F925" s="81"/>
      <c r="G925" s="3"/>
    </row>
    <row r="926" spans="2:7" ht="12">
      <c r="B926" s="81"/>
      <c r="C926" s="81"/>
      <c r="D926" s="4"/>
      <c r="E926" s="81"/>
      <c r="F926" s="81"/>
      <c r="G926" s="3"/>
    </row>
    <row r="927" spans="2:7" ht="12">
      <c r="B927" s="81"/>
      <c r="C927" s="81"/>
      <c r="D927" s="4"/>
      <c r="E927" s="81"/>
      <c r="F927" s="81"/>
      <c r="G927" s="3"/>
    </row>
    <row r="928" spans="2:7" ht="12">
      <c r="B928" s="81"/>
      <c r="C928" s="81"/>
      <c r="D928" s="4"/>
      <c r="E928" s="81"/>
      <c r="F928" s="81"/>
      <c r="G928" s="3"/>
    </row>
    <row r="929" spans="2:7" ht="12">
      <c r="B929" s="81"/>
      <c r="C929" s="81"/>
      <c r="D929" s="4"/>
      <c r="E929" s="81"/>
      <c r="F929" s="81"/>
      <c r="G929" s="3"/>
    </row>
    <row r="930" spans="2:7" ht="12">
      <c r="B930" s="81"/>
      <c r="C930" s="81"/>
      <c r="D930" s="4"/>
      <c r="E930" s="81"/>
      <c r="F930" s="81"/>
      <c r="G930" s="3"/>
    </row>
    <row r="931" spans="2:7" ht="12">
      <c r="B931" s="81"/>
      <c r="C931" s="81"/>
      <c r="D931" s="4"/>
      <c r="E931" s="81"/>
      <c r="F931" s="81"/>
      <c r="G931" s="3"/>
    </row>
    <row r="932" spans="2:7" ht="12">
      <c r="B932" s="81"/>
      <c r="C932" s="81"/>
      <c r="D932" s="4"/>
      <c r="E932" s="81"/>
      <c r="F932" s="81"/>
      <c r="G932" s="3"/>
    </row>
    <row r="933" spans="2:7" ht="12">
      <c r="B933" s="81"/>
      <c r="C933" s="81"/>
      <c r="D933" s="4"/>
      <c r="E933" s="81"/>
      <c r="F933" s="81"/>
      <c r="G933" s="3"/>
    </row>
    <row r="934" spans="2:7" ht="12">
      <c r="B934" s="81"/>
      <c r="C934" s="81"/>
      <c r="D934" s="4"/>
      <c r="E934" s="81"/>
      <c r="F934" s="81"/>
      <c r="G934" s="3"/>
    </row>
    <row r="935" spans="2:7" ht="12">
      <c r="B935" s="81"/>
      <c r="C935" s="81"/>
      <c r="D935" s="4"/>
      <c r="E935" s="81"/>
      <c r="F935" s="81"/>
      <c r="G935" s="3"/>
    </row>
    <row r="936" spans="2:7" ht="12">
      <c r="B936" s="81"/>
      <c r="C936" s="81"/>
      <c r="D936" s="4"/>
      <c r="E936" s="81"/>
      <c r="F936" s="81"/>
      <c r="G936" s="3"/>
    </row>
    <row r="937" spans="2:7" ht="12">
      <c r="B937" s="81"/>
      <c r="C937" s="81"/>
      <c r="D937" s="4"/>
      <c r="E937" s="81"/>
      <c r="F937" s="81"/>
      <c r="G937" s="3"/>
    </row>
    <row r="938" spans="2:7" ht="12">
      <c r="B938" s="81"/>
      <c r="C938" s="81"/>
      <c r="D938" s="4"/>
      <c r="E938" s="81"/>
      <c r="F938" s="81"/>
      <c r="G938" s="3"/>
    </row>
    <row r="939" spans="2:7" ht="12">
      <c r="B939" s="81"/>
      <c r="C939" s="81"/>
      <c r="D939" s="4"/>
      <c r="E939" s="81"/>
      <c r="F939" s="81"/>
      <c r="G939" s="3"/>
    </row>
    <row r="940" spans="2:7" ht="12">
      <c r="B940" s="81"/>
      <c r="C940" s="81"/>
      <c r="D940" s="4"/>
      <c r="E940" s="81"/>
      <c r="F940" s="81"/>
      <c r="G940" s="3"/>
    </row>
    <row r="941" spans="2:7" ht="12">
      <c r="B941" s="81"/>
      <c r="C941" s="81"/>
      <c r="D941" s="4"/>
      <c r="E941" s="81"/>
      <c r="F941" s="81"/>
      <c r="G941" s="3"/>
    </row>
    <row r="942" spans="2:7" ht="12">
      <c r="B942" s="81"/>
      <c r="C942" s="81"/>
      <c r="D942" s="4"/>
      <c r="E942" s="81"/>
      <c r="F942" s="81"/>
      <c r="G942" s="3"/>
    </row>
    <row r="943" spans="2:7" ht="12">
      <c r="B943" s="81"/>
      <c r="C943" s="81"/>
      <c r="D943" s="4"/>
      <c r="E943" s="81"/>
      <c r="F943" s="81"/>
      <c r="G943" s="3"/>
    </row>
    <row r="944" spans="2:7" ht="12">
      <c r="B944" s="81"/>
      <c r="C944" s="81"/>
      <c r="D944" s="4"/>
      <c r="E944" s="81"/>
      <c r="F944" s="81"/>
      <c r="G944" s="3"/>
    </row>
    <row r="945" spans="2:7" ht="12">
      <c r="B945" s="81"/>
      <c r="C945" s="81"/>
      <c r="D945" s="4"/>
      <c r="E945" s="81"/>
      <c r="F945" s="81"/>
      <c r="G945" s="3"/>
    </row>
    <row r="946" spans="2:7" ht="12">
      <c r="B946" s="81"/>
      <c r="C946" s="81"/>
      <c r="D946" s="4"/>
      <c r="E946" s="81"/>
      <c r="F946" s="81"/>
      <c r="G946" s="3"/>
    </row>
    <row r="947" spans="2:7" ht="12">
      <c r="B947" s="81"/>
      <c r="C947" s="81"/>
      <c r="D947" s="4"/>
      <c r="E947" s="81"/>
      <c r="F947" s="81"/>
      <c r="G947" s="3"/>
    </row>
    <row r="948" spans="2:7" ht="12">
      <c r="B948" s="81"/>
      <c r="C948" s="81"/>
      <c r="D948" s="4"/>
      <c r="E948" s="81"/>
      <c r="F948" s="81"/>
      <c r="G948" s="3"/>
    </row>
    <row r="949" spans="2:7" ht="12">
      <c r="B949" s="81"/>
      <c r="C949" s="81"/>
      <c r="D949" s="4"/>
      <c r="E949" s="81"/>
      <c r="F949" s="81"/>
      <c r="G949" s="3"/>
    </row>
    <row r="950" spans="2:7" ht="12">
      <c r="B950" s="81"/>
      <c r="C950" s="81"/>
      <c r="D950" s="4"/>
      <c r="E950" s="81"/>
      <c r="F950" s="81"/>
      <c r="G950" s="3"/>
    </row>
    <row r="951" spans="2:7" ht="12">
      <c r="B951" s="81"/>
      <c r="C951" s="81"/>
      <c r="D951" s="4"/>
      <c r="E951" s="81"/>
      <c r="F951" s="81"/>
      <c r="G951" s="3"/>
    </row>
    <row r="952" spans="2:7" ht="12">
      <c r="B952" s="81"/>
      <c r="C952" s="81"/>
      <c r="D952" s="4"/>
      <c r="E952" s="81"/>
      <c r="F952" s="81"/>
      <c r="G952" s="3"/>
    </row>
    <row r="953" spans="2:7" ht="12">
      <c r="B953" s="81"/>
      <c r="C953" s="81"/>
      <c r="D953" s="4"/>
      <c r="E953" s="81"/>
      <c r="F953" s="81"/>
      <c r="G953" s="3"/>
    </row>
    <row r="954" spans="2:7" ht="12">
      <c r="B954" s="81"/>
      <c r="C954" s="81"/>
      <c r="D954" s="4"/>
      <c r="E954" s="81"/>
      <c r="F954" s="81"/>
      <c r="G954" s="3"/>
    </row>
    <row r="955" spans="2:7" ht="12">
      <c r="B955" s="81"/>
      <c r="C955" s="81"/>
      <c r="D955" s="4"/>
      <c r="E955" s="81"/>
      <c r="F955" s="81"/>
      <c r="G955" s="3"/>
    </row>
    <row r="956" spans="2:7" ht="12">
      <c r="B956" s="81"/>
      <c r="C956" s="81"/>
      <c r="D956" s="4"/>
      <c r="E956" s="81"/>
      <c r="F956" s="81"/>
      <c r="G956" s="3"/>
    </row>
    <row r="957" spans="2:7" ht="12">
      <c r="B957" s="81"/>
      <c r="C957" s="81"/>
      <c r="D957" s="4"/>
      <c r="E957" s="81"/>
      <c r="F957" s="81"/>
      <c r="G957" s="3"/>
    </row>
    <row r="958" spans="2:7" ht="12">
      <c r="B958" s="81"/>
      <c r="C958" s="81"/>
      <c r="D958" s="4"/>
      <c r="E958" s="81"/>
      <c r="F958" s="81"/>
      <c r="G958" s="3"/>
    </row>
    <row r="959" spans="2:7" ht="12">
      <c r="B959" s="81"/>
      <c r="C959" s="81"/>
      <c r="D959" s="4"/>
      <c r="E959" s="81"/>
      <c r="F959" s="81"/>
      <c r="G959" s="3"/>
    </row>
    <row r="960" spans="2:7" ht="12">
      <c r="B960" s="81"/>
      <c r="C960" s="81"/>
      <c r="D960" s="4"/>
      <c r="E960" s="81"/>
      <c r="F960" s="81"/>
      <c r="G960" s="3"/>
    </row>
    <row r="961" spans="2:7" ht="12">
      <c r="B961" s="81"/>
      <c r="C961" s="81"/>
      <c r="D961" s="4"/>
      <c r="E961" s="81"/>
      <c r="F961" s="81"/>
      <c r="G961" s="3"/>
    </row>
    <row r="962" spans="2:7" ht="12">
      <c r="B962" s="81"/>
      <c r="C962" s="81"/>
      <c r="D962" s="4"/>
      <c r="E962" s="81"/>
      <c r="F962" s="81"/>
      <c r="G962" s="3"/>
    </row>
    <row r="963" spans="2:7" ht="12">
      <c r="B963" s="81"/>
      <c r="C963" s="81"/>
      <c r="D963" s="4"/>
      <c r="E963" s="81"/>
      <c r="F963" s="81"/>
      <c r="G963" s="3"/>
    </row>
    <row r="964" spans="2:7" ht="12">
      <c r="B964" s="81"/>
      <c r="C964" s="81"/>
      <c r="D964" s="4"/>
      <c r="E964" s="81"/>
      <c r="F964" s="81"/>
      <c r="G964" s="3"/>
    </row>
    <row r="965" spans="2:7" ht="12">
      <c r="B965" s="81"/>
      <c r="C965" s="81"/>
      <c r="D965" s="4"/>
      <c r="E965" s="81"/>
      <c r="F965" s="81"/>
      <c r="G965" s="3"/>
    </row>
    <row r="966" spans="2:7" ht="12">
      <c r="B966" s="81"/>
      <c r="C966" s="81"/>
      <c r="D966" s="4"/>
      <c r="E966" s="81"/>
      <c r="F966" s="81"/>
      <c r="G966" s="3"/>
    </row>
    <row r="967" spans="2:7" ht="12">
      <c r="B967" s="81"/>
      <c r="C967" s="81"/>
      <c r="D967" s="4"/>
      <c r="E967" s="81"/>
      <c r="F967" s="81"/>
      <c r="G967" s="3"/>
    </row>
    <row r="968" spans="2:7" ht="12">
      <c r="B968" s="81"/>
      <c r="C968" s="81"/>
      <c r="D968" s="4"/>
      <c r="E968" s="81"/>
      <c r="F968" s="81"/>
      <c r="G968" s="3"/>
    </row>
    <row r="969" spans="2:7" ht="12">
      <c r="B969" s="81"/>
      <c r="C969" s="81"/>
      <c r="D969" s="4"/>
      <c r="E969" s="81"/>
      <c r="F969" s="81"/>
      <c r="G969" s="3"/>
    </row>
    <row r="970" spans="2:7" ht="12">
      <c r="B970" s="81"/>
      <c r="C970" s="81"/>
      <c r="D970" s="4"/>
      <c r="E970" s="81"/>
      <c r="F970" s="81"/>
      <c r="G970" s="3"/>
    </row>
    <row r="971" spans="2:7" ht="12">
      <c r="B971" s="81"/>
      <c r="C971" s="81"/>
      <c r="D971" s="4"/>
      <c r="E971" s="81"/>
      <c r="F971" s="81"/>
      <c r="G971" s="3"/>
    </row>
    <row r="972" spans="2:7" ht="12">
      <c r="B972" s="81"/>
      <c r="C972" s="81"/>
      <c r="D972" s="4"/>
      <c r="E972" s="81"/>
      <c r="F972" s="81"/>
      <c r="G972" s="3"/>
    </row>
    <row r="973" spans="2:7" ht="12">
      <c r="B973" s="81"/>
      <c r="C973" s="81"/>
      <c r="D973" s="4"/>
      <c r="E973" s="81"/>
      <c r="F973" s="81"/>
      <c r="G973" s="3"/>
    </row>
    <row r="974" spans="2:7" ht="12">
      <c r="B974" s="81"/>
      <c r="C974" s="81"/>
      <c r="D974" s="4"/>
      <c r="E974" s="81"/>
      <c r="F974" s="81"/>
      <c r="G974" s="3"/>
    </row>
    <row r="975" spans="2:7" ht="12">
      <c r="B975" s="81"/>
      <c r="C975" s="81"/>
      <c r="D975" s="4"/>
      <c r="E975" s="81"/>
      <c r="F975" s="81"/>
      <c r="G975" s="3"/>
    </row>
    <row r="976" spans="2:7" ht="12">
      <c r="B976" s="81"/>
      <c r="C976" s="81"/>
      <c r="D976" s="4"/>
      <c r="E976" s="81"/>
      <c r="F976" s="81"/>
      <c r="G976" s="3"/>
    </row>
    <row r="977" spans="2:7" ht="12">
      <c r="B977" s="81"/>
      <c r="C977" s="81"/>
      <c r="D977" s="4"/>
      <c r="E977" s="81"/>
      <c r="F977" s="81"/>
      <c r="G977" s="3"/>
    </row>
    <row r="978" spans="2:7" ht="12">
      <c r="B978" s="81"/>
      <c r="C978" s="81"/>
      <c r="D978" s="4"/>
      <c r="E978" s="81"/>
      <c r="F978" s="81"/>
      <c r="G978" s="3"/>
    </row>
    <row r="979" spans="2:7" ht="12">
      <c r="B979" s="81"/>
      <c r="C979" s="81"/>
      <c r="D979" s="4"/>
      <c r="E979" s="81"/>
      <c r="F979" s="81"/>
      <c r="G979" s="3"/>
    </row>
    <row r="980" spans="2:7" ht="12">
      <c r="B980" s="81"/>
      <c r="C980" s="81"/>
      <c r="D980" s="4"/>
      <c r="E980" s="81"/>
      <c r="F980" s="81"/>
      <c r="G980" s="3"/>
    </row>
    <row r="981" spans="2:7" ht="12">
      <c r="B981" s="81"/>
      <c r="C981" s="81"/>
      <c r="D981" s="4"/>
      <c r="E981" s="81"/>
      <c r="F981" s="81"/>
      <c r="G981" s="3"/>
    </row>
    <row r="982" spans="2:7" ht="12">
      <c r="B982" s="81"/>
      <c r="C982" s="81"/>
      <c r="D982" s="4"/>
      <c r="E982" s="81"/>
      <c r="F982" s="81"/>
      <c r="G982" s="3"/>
    </row>
    <row r="983" spans="2:7" ht="12">
      <c r="B983" s="81"/>
      <c r="C983" s="81"/>
      <c r="D983" s="4"/>
      <c r="E983" s="81"/>
      <c r="F983" s="81"/>
      <c r="G983" s="3"/>
    </row>
    <row r="984" spans="2:7" ht="12">
      <c r="B984" s="81"/>
      <c r="C984" s="81"/>
      <c r="D984" s="4"/>
      <c r="E984" s="81"/>
      <c r="F984" s="81"/>
      <c r="G984" s="3"/>
    </row>
    <row r="985" spans="2:7" ht="12">
      <c r="B985" s="81"/>
      <c r="C985" s="81"/>
      <c r="D985" s="4"/>
      <c r="E985" s="81"/>
      <c r="F985" s="81"/>
      <c r="G985" s="3"/>
    </row>
    <row r="986" spans="2:7" ht="12">
      <c r="B986" s="81"/>
      <c r="C986" s="81"/>
      <c r="D986" s="4"/>
      <c r="E986" s="81"/>
      <c r="F986" s="81"/>
      <c r="G986" s="3"/>
    </row>
    <row r="987" spans="2:7" ht="12">
      <c r="B987" s="81"/>
      <c r="C987" s="81"/>
      <c r="D987" s="4"/>
      <c r="E987" s="81"/>
      <c r="F987" s="81"/>
      <c r="G987" s="3"/>
    </row>
    <row r="988" spans="2:7" ht="12">
      <c r="B988" s="81"/>
      <c r="C988" s="81"/>
      <c r="D988" s="4"/>
      <c r="E988" s="81"/>
      <c r="F988" s="81"/>
      <c r="G988" s="3"/>
    </row>
    <row r="989" spans="2:7" ht="12">
      <c r="B989" s="81"/>
      <c r="C989" s="81"/>
      <c r="D989" s="4"/>
      <c r="E989" s="81"/>
      <c r="F989" s="81"/>
      <c r="G989" s="3"/>
    </row>
    <row r="990" spans="2:7" ht="12">
      <c r="B990" s="81"/>
      <c r="C990" s="81"/>
      <c r="D990" s="4"/>
      <c r="E990" s="81"/>
      <c r="F990" s="81"/>
      <c r="G990" s="3"/>
    </row>
    <row r="991" spans="2:7" ht="12">
      <c r="B991" s="81"/>
      <c r="C991" s="81"/>
      <c r="D991" s="4"/>
      <c r="E991" s="81"/>
      <c r="F991" s="81"/>
      <c r="G991" s="3"/>
    </row>
    <row r="992" spans="2:7" ht="12">
      <c r="B992" s="81"/>
      <c r="C992" s="81"/>
      <c r="D992" s="4"/>
      <c r="E992" s="81"/>
      <c r="F992" s="81"/>
      <c r="G992" s="3"/>
    </row>
    <row r="993" spans="2:7" ht="12">
      <c r="B993" s="81"/>
      <c r="C993" s="81"/>
      <c r="D993" s="4"/>
      <c r="E993" s="81"/>
      <c r="F993" s="81"/>
      <c r="G993" s="3"/>
    </row>
    <row r="994" spans="2:7" ht="12">
      <c r="B994" s="81"/>
      <c r="C994" s="81"/>
      <c r="D994" s="4"/>
      <c r="E994" s="81"/>
      <c r="F994" s="81"/>
      <c r="G994" s="3"/>
    </row>
    <row r="995" spans="2:7" ht="12">
      <c r="B995" s="81"/>
      <c r="C995" s="81"/>
      <c r="D995" s="4"/>
      <c r="E995" s="81"/>
      <c r="F995" s="81"/>
      <c r="G995" s="3"/>
    </row>
    <row r="996" spans="2:7" ht="12">
      <c r="B996" s="81"/>
      <c r="C996" s="81"/>
      <c r="D996" s="4"/>
      <c r="E996" s="81"/>
      <c r="F996" s="81"/>
      <c r="G996" s="3"/>
    </row>
    <row r="997" spans="2:7" ht="12">
      <c r="B997" s="81"/>
      <c r="C997" s="81"/>
      <c r="D997" s="4"/>
      <c r="E997" s="81"/>
      <c r="F997" s="81"/>
      <c r="G997" s="3"/>
    </row>
    <row r="998" spans="2:7" ht="12">
      <c r="B998" s="81"/>
      <c r="C998" s="81"/>
      <c r="D998" s="4"/>
      <c r="E998" s="81"/>
      <c r="F998" s="81"/>
      <c r="G998" s="3"/>
    </row>
    <row r="999" spans="2:7" ht="12">
      <c r="B999" s="81"/>
      <c r="C999" s="81"/>
      <c r="D999" s="4"/>
      <c r="E999" s="81"/>
      <c r="F999" s="81"/>
      <c r="G999" s="3"/>
    </row>
    <row r="1000" spans="2:7" ht="12">
      <c r="B1000" s="81"/>
      <c r="C1000" s="81"/>
      <c r="D1000" s="4"/>
      <c r="E1000" s="81"/>
      <c r="F1000" s="81"/>
      <c r="G1000" s="3"/>
    </row>
    <row r="1001" spans="2:7" ht="12">
      <c r="B1001" s="81"/>
      <c r="C1001" s="81"/>
      <c r="D1001" s="4"/>
      <c r="E1001" s="81"/>
      <c r="F1001" s="81"/>
      <c r="G1001" s="3"/>
    </row>
    <row r="1002" spans="2:7" ht="12">
      <c r="B1002" s="81"/>
      <c r="C1002" s="81"/>
      <c r="D1002" s="4"/>
      <c r="E1002" s="81"/>
      <c r="F1002" s="81"/>
      <c r="G1002" s="3"/>
    </row>
    <row r="1003" spans="2:7" ht="12">
      <c r="B1003" s="81"/>
      <c r="C1003" s="81"/>
      <c r="D1003" s="4"/>
      <c r="E1003" s="81"/>
      <c r="F1003" s="81"/>
      <c r="G1003" s="3"/>
    </row>
    <row r="1004" spans="2:7" ht="12">
      <c r="B1004" s="81"/>
      <c r="C1004" s="81"/>
      <c r="D1004" s="4"/>
      <c r="E1004" s="81"/>
      <c r="F1004" s="81"/>
      <c r="G1004" s="3"/>
    </row>
    <row r="1005" spans="2:7" ht="12">
      <c r="B1005" s="81"/>
      <c r="C1005" s="81"/>
      <c r="D1005" s="4"/>
      <c r="E1005" s="81"/>
      <c r="F1005" s="81"/>
      <c r="G1005" s="3"/>
    </row>
    <row r="1006" spans="2:7" ht="12">
      <c r="B1006" s="81"/>
      <c r="C1006" s="81"/>
      <c r="D1006" s="4"/>
      <c r="E1006" s="81"/>
      <c r="F1006" s="81"/>
      <c r="G1006" s="3"/>
    </row>
    <row r="1007" spans="2:7" ht="12">
      <c r="B1007" s="81"/>
      <c r="C1007" s="81"/>
      <c r="D1007" s="4"/>
      <c r="E1007" s="81"/>
      <c r="F1007" s="81"/>
      <c r="G1007" s="3"/>
    </row>
    <row r="1008" spans="2:7" ht="12">
      <c r="B1008" s="81"/>
      <c r="C1008" s="81"/>
      <c r="D1008" s="4"/>
      <c r="E1008" s="81"/>
      <c r="F1008" s="81"/>
      <c r="G1008" s="3"/>
    </row>
    <row r="1009" spans="2:7" ht="12">
      <c r="B1009" s="81"/>
      <c r="C1009" s="81"/>
      <c r="D1009" s="4"/>
      <c r="E1009" s="81"/>
      <c r="F1009" s="81"/>
      <c r="G1009" s="3"/>
    </row>
    <row r="1010" spans="2:7" ht="12">
      <c r="B1010" s="81"/>
      <c r="C1010" s="81"/>
      <c r="D1010" s="4"/>
      <c r="E1010" s="81"/>
      <c r="F1010" s="81"/>
      <c r="G1010" s="3"/>
    </row>
    <row r="1011" spans="2:7" ht="12">
      <c r="B1011" s="81"/>
      <c r="C1011" s="81"/>
      <c r="D1011" s="4"/>
      <c r="E1011" s="81"/>
      <c r="F1011" s="81"/>
      <c r="G1011" s="3"/>
    </row>
    <row r="1012" spans="2:7" ht="12">
      <c r="B1012" s="81"/>
      <c r="C1012" s="81"/>
      <c r="D1012" s="4"/>
      <c r="E1012" s="81"/>
      <c r="F1012" s="81"/>
      <c r="G1012" s="3"/>
    </row>
    <row r="1013" spans="2:7" ht="12">
      <c r="B1013" s="81"/>
      <c r="C1013" s="81"/>
      <c r="D1013" s="4"/>
      <c r="E1013" s="81"/>
      <c r="F1013" s="81"/>
      <c r="G1013" s="3"/>
    </row>
    <row r="1014" spans="2:7" ht="12">
      <c r="B1014" s="81"/>
      <c r="C1014" s="81"/>
      <c r="D1014" s="4"/>
      <c r="E1014" s="81"/>
      <c r="F1014" s="81"/>
      <c r="G1014" s="3"/>
    </row>
    <row r="1015" spans="2:7" ht="12">
      <c r="B1015" s="81"/>
      <c r="C1015" s="81"/>
      <c r="D1015" s="4"/>
      <c r="E1015" s="81"/>
      <c r="F1015" s="81"/>
      <c r="G1015" s="3"/>
    </row>
    <row r="1016" spans="2:7" ht="12">
      <c r="B1016" s="81"/>
      <c r="C1016" s="81"/>
      <c r="D1016" s="4"/>
      <c r="E1016" s="81"/>
      <c r="F1016" s="81"/>
      <c r="G1016" s="3"/>
    </row>
    <row r="1017" spans="2:7" ht="12">
      <c r="B1017" s="81"/>
      <c r="C1017" s="81"/>
      <c r="D1017" s="4"/>
      <c r="E1017" s="81"/>
      <c r="F1017" s="81"/>
      <c r="G1017" s="3"/>
    </row>
    <row r="1018" spans="2:7" ht="12">
      <c r="B1018" s="81"/>
      <c r="C1018" s="81"/>
      <c r="D1018" s="4"/>
      <c r="E1018" s="81"/>
      <c r="F1018" s="81"/>
      <c r="G1018" s="3"/>
    </row>
    <row r="1019" spans="2:7" ht="12">
      <c r="B1019" s="81"/>
      <c r="C1019" s="81"/>
      <c r="D1019" s="4"/>
      <c r="E1019" s="81"/>
      <c r="F1019" s="81"/>
      <c r="G1019" s="3"/>
    </row>
    <row r="1020" spans="2:7" ht="12">
      <c r="B1020" s="81"/>
      <c r="C1020" s="81"/>
      <c r="D1020" s="4"/>
      <c r="E1020" s="81"/>
      <c r="F1020" s="81"/>
      <c r="G1020" s="3"/>
    </row>
    <row r="1021" spans="2:7" ht="12">
      <c r="B1021" s="81"/>
      <c r="C1021" s="81"/>
      <c r="D1021" s="4"/>
      <c r="E1021" s="81"/>
      <c r="F1021" s="81"/>
      <c r="G1021" s="3"/>
    </row>
    <row r="1022" spans="2:7" ht="12">
      <c r="B1022" s="81"/>
      <c r="C1022" s="81"/>
      <c r="D1022" s="4"/>
      <c r="E1022" s="81"/>
      <c r="F1022" s="81"/>
      <c r="G1022" s="3"/>
    </row>
    <row r="1023" spans="2:7" ht="12">
      <c r="B1023" s="81"/>
      <c r="C1023" s="81"/>
      <c r="D1023" s="4"/>
      <c r="E1023" s="81"/>
      <c r="F1023" s="81"/>
      <c r="G1023" s="3"/>
    </row>
    <row r="1024" spans="2:7" ht="12">
      <c r="B1024" s="81"/>
      <c r="C1024" s="81"/>
      <c r="D1024" s="4"/>
      <c r="E1024" s="81"/>
      <c r="F1024" s="81"/>
      <c r="G1024" s="3"/>
    </row>
    <row r="1025" spans="2:7" ht="12">
      <c r="B1025" s="81"/>
      <c r="C1025" s="81"/>
      <c r="D1025" s="4"/>
      <c r="E1025" s="81"/>
      <c r="F1025" s="81"/>
      <c r="G1025" s="3"/>
    </row>
    <row r="1026" spans="2:7" ht="12">
      <c r="B1026" s="81"/>
      <c r="C1026" s="81"/>
      <c r="D1026" s="4"/>
      <c r="E1026" s="81"/>
      <c r="F1026" s="81"/>
      <c r="G1026" s="3"/>
    </row>
    <row r="1027" spans="2:7" ht="12">
      <c r="B1027" s="81"/>
      <c r="C1027" s="81"/>
      <c r="D1027" s="4"/>
      <c r="E1027" s="81"/>
      <c r="F1027" s="81"/>
      <c r="G1027" s="3"/>
    </row>
    <row r="1028" spans="2:7" ht="12">
      <c r="B1028" s="81"/>
      <c r="C1028" s="81"/>
      <c r="D1028" s="4"/>
      <c r="E1028" s="81"/>
      <c r="F1028" s="81"/>
      <c r="G1028" s="3"/>
    </row>
    <row r="1029" spans="2:7" ht="12">
      <c r="B1029" s="81"/>
      <c r="C1029" s="81"/>
      <c r="D1029" s="4"/>
      <c r="E1029" s="81"/>
      <c r="F1029" s="81"/>
      <c r="G1029" s="3"/>
    </row>
    <row r="1030" spans="2:7" ht="12">
      <c r="B1030" s="81"/>
      <c r="C1030" s="81"/>
      <c r="D1030" s="4"/>
      <c r="E1030" s="81"/>
      <c r="F1030" s="81"/>
      <c r="G1030" s="3"/>
    </row>
    <row r="1031" spans="2:7" ht="12">
      <c r="B1031" s="81"/>
      <c r="C1031" s="81"/>
      <c r="D1031" s="4"/>
      <c r="E1031" s="81"/>
      <c r="F1031" s="81"/>
      <c r="G1031" s="3"/>
    </row>
    <row r="1032" spans="2:7" ht="12">
      <c r="B1032" s="81"/>
      <c r="C1032" s="81"/>
      <c r="D1032" s="4"/>
      <c r="E1032" s="81"/>
      <c r="F1032" s="81"/>
      <c r="G1032" s="3"/>
    </row>
    <row r="1033" spans="2:7" ht="12">
      <c r="B1033" s="81"/>
      <c r="C1033" s="81"/>
      <c r="D1033" s="4"/>
      <c r="E1033" s="81"/>
      <c r="F1033" s="81"/>
      <c r="G1033" s="3"/>
    </row>
    <row r="1034" spans="2:7" ht="12">
      <c r="B1034" s="81"/>
      <c r="C1034" s="81"/>
      <c r="D1034" s="4"/>
      <c r="E1034" s="81"/>
      <c r="F1034" s="81"/>
      <c r="G1034" s="3"/>
    </row>
    <row r="1035" spans="2:7" ht="12">
      <c r="B1035" s="81"/>
      <c r="C1035" s="81"/>
      <c r="D1035" s="4"/>
      <c r="E1035" s="81"/>
      <c r="F1035" s="81"/>
      <c r="G1035" s="3"/>
    </row>
    <row r="1036" spans="2:7" ht="12">
      <c r="B1036" s="81"/>
      <c r="C1036" s="81"/>
      <c r="D1036" s="4"/>
      <c r="E1036" s="81"/>
      <c r="F1036" s="81"/>
      <c r="G1036" s="3"/>
    </row>
    <row r="1037" spans="2:7" ht="12">
      <c r="B1037" s="81"/>
      <c r="C1037" s="81"/>
      <c r="D1037" s="4"/>
      <c r="E1037" s="81"/>
      <c r="F1037" s="81"/>
      <c r="G1037" s="3"/>
    </row>
    <row r="1038" spans="2:7" ht="12">
      <c r="B1038" s="81"/>
      <c r="C1038" s="81"/>
      <c r="D1038" s="4"/>
      <c r="E1038" s="81"/>
      <c r="F1038" s="81"/>
      <c r="G1038" s="3"/>
    </row>
    <row r="1039" spans="2:7" ht="12">
      <c r="B1039" s="81"/>
      <c r="C1039" s="81"/>
      <c r="D1039" s="4"/>
      <c r="E1039" s="81"/>
      <c r="F1039" s="81"/>
      <c r="G1039" s="3"/>
    </row>
    <row r="1040" spans="2:7" ht="12">
      <c r="B1040" s="81"/>
      <c r="C1040" s="81"/>
      <c r="D1040" s="4"/>
      <c r="E1040" s="81"/>
      <c r="F1040" s="81"/>
      <c r="G1040" s="3"/>
    </row>
    <row r="1041" spans="2:7" ht="12">
      <c r="B1041" s="81"/>
      <c r="C1041" s="81"/>
      <c r="D1041" s="4"/>
      <c r="E1041" s="81"/>
      <c r="F1041" s="81"/>
      <c r="G1041" s="3"/>
    </row>
    <row r="1042" spans="2:7" ht="12">
      <c r="B1042" s="81"/>
      <c r="C1042" s="81"/>
      <c r="D1042" s="4"/>
      <c r="E1042" s="81"/>
      <c r="F1042" s="81"/>
      <c r="G1042" s="3"/>
    </row>
    <row r="1043" spans="2:7" ht="12">
      <c r="B1043" s="81"/>
      <c r="C1043" s="81"/>
      <c r="D1043" s="4"/>
      <c r="E1043" s="81"/>
      <c r="F1043" s="81"/>
      <c r="G1043" s="3"/>
    </row>
    <row r="1044" spans="2:7" ht="12">
      <c r="B1044" s="81"/>
      <c r="C1044" s="81"/>
      <c r="D1044" s="4"/>
      <c r="E1044" s="81"/>
      <c r="F1044" s="81"/>
      <c r="G1044" s="3"/>
    </row>
    <row r="1045" spans="2:7" ht="12">
      <c r="B1045" s="81"/>
      <c r="C1045" s="81"/>
      <c r="D1045" s="4"/>
      <c r="E1045" s="81"/>
      <c r="F1045" s="81"/>
      <c r="G1045" s="3"/>
    </row>
    <row r="1046" spans="2:7" ht="12">
      <c r="B1046" s="81"/>
      <c r="C1046" s="81"/>
      <c r="D1046" s="4"/>
      <c r="E1046" s="81"/>
      <c r="F1046" s="81"/>
      <c r="G1046" s="3"/>
    </row>
    <row r="1047" spans="2:7" ht="12">
      <c r="B1047" s="81"/>
      <c r="C1047" s="81"/>
      <c r="D1047" s="4"/>
      <c r="E1047" s="81"/>
      <c r="F1047" s="81"/>
      <c r="G1047" s="3"/>
    </row>
    <row r="1048" spans="2:7" ht="12">
      <c r="B1048" s="81"/>
      <c r="C1048" s="81"/>
      <c r="D1048" s="4"/>
      <c r="E1048" s="81"/>
      <c r="F1048" s="81"/>
      <c r="G1048" s="3"/>
    </row>
    <row r="1049" spans="2:7" ht="12">
      <c r="B1049" s="81"/>
      <c r="C1049" s="81"/>
      <c r="D1049" s="4"/>
      <c r="E1049" s="81"/>
      <c r="F1049" s="81"/>
      <c r="G1049" s="3"/>
    </row>
    <row r="1050" spans="2:7" ht="12">
      <c r="B1050" s="81"/>
      <c r="C1050" s="81"/>
      <c r="D1050" s="4"/>
      <c r="E1050" s="81"/>
      <c r="F1050" s="81"/>
      <c r="G1050" s="3"/>
    </row>
    <row r="1051" spans="2:7" ht="12">
      <c r="B1051" s="81"/>
      <c r="C1051" s="81"/>
      <c r="D1051" s="4"/>
      <c r="E1051" s="81"/>
      <c r="F1051" s="81"/>
      <c r="G1051" s="3"/>
    </row>
    <row r="1052" spans="2:7" ht="12">
      <c r="B1052" s="81"/>
      <c r="C1052" s="81"/>
      <c r="D1052" s="4"/>
      <c r="E1052" s="81"/>
      <c r="F1052" s="81"/>
      <c r="G1052" s="3"/>
    </row>
    <row r="1053" spans="2:7" ht="12">
      <c r="B1053" s="81"/>
      <c r="C1053" s="81"/>
      <c r="D1053" s="4"/>
      <c r="E1053" s="81"/>
      <c r="F1053" s="81"/>
      <c r="G1053" s="3"/>
    </row>
    <row r="1054" spans="2:7" ht="12">
      <c r="B1054" s="81"/>
      <c r="C1054" s="81"/>
      <c r="D1054" s="4"/>
      <c r="E1054" s="81"/>
      <c r="F1054" s="81"/>
      <c r="G1054" s="3"/>
    </row>
    <row r="1055" spans="2:7" ht="12">
      <c r="B1055" s="81"/>
      <c r="C1055" s="81"/>
      <c r="D1055" s="4"/>
      <c r="E1055" s="81"/>
      <c r="F1055" s="81"/>
      <c r="G1055" s="3"/>
    </row>
    <row r="1056" spans="2:7" ht="12">
      <c r="B1056" s="81"/>
      <c r="C1056" s="81"/>
      <c r="D1056" s="4"/>
      <c r="E1056" s="81"/>
      <c r="F1056" s="81"/>
      <c r="G1056" s="3"/>
    </row>
    <row r="1057" spans="2:7" ht="12">
      <c r="B1057" s="81"/>
      <c r="C1057" s="81"/>
      <c r="D1057" s="4"/>
      <c r="E1057" s="81"/>
      <c r="F1057" s="81"/>
      <c r="G1057" s="3"/>
    </row>
    <row r="1058" spans="2:7" ht="12">
      <c r="B1058" s="81"/>
      <c r="C1058" s="81"/>
      <c r="D1058" s="4"/>
      <c r="E1058" s="81"/>
      <c r="F1058" s="81"/>
      <c r="G1058" s="3"/>
    </row>
    <row r="1059" spans="2:7" ht="12">
      <c r="B1059" s="81"/>
      <c r="C1059" s="81"/>
      <c r="D1059" s="4"/>
      <c r="E1059" s="81"/>
      <c r="F1059" s="81"/>
      <c r="G1059" s="3"/>
    </row>
    <row r="1060" spans="2:7" ht="12">
      <c r="B1060" s="81"/>
      <c r="C1060" s="81"/>
      <c r="D1060" s="4"/>
      <c r="E1060" s="81"/>
      <c r="F1060" s="81"/>
      <c r="G1060" s="3"/>
    </row>
    <row r="1061" spans="2:7" ht="12">
      <c r="B1061" s="81"/>
      <c r="C1061" s="81"/>
      <c r="D1061" s="4"/>
      <c r="E1061" s="81"/>
      <c r="F1061" s="81"/>
      <c r="G1061" s="3"/>
    </row>
    <row r="1062" spans="2:7" ht="12">
      <c r="B1062" s="81"/>
      <c r="C1062" s="81"/>
      <c r="D1062" s="4"/>
      <c r="E1062" s="81"/>
      <c r="F1062" s="81"/>
      <c r="G1062" s="3"/>
    </row>
    <row r="1063" spans="2:7" ht="12">
      <c r="B1063" s="81"/>
      <c r="C1063" s="81"/>
      <c r="D1063" s="4"/>
      <c r="E1063" s="81"/>
      <c r="F1063" s="81"/>
      <c r="G1063" s="3"/>
    </row>
    <row r="1064" spans="2:7" ht="12">
      <c r="B1064" s="81"/>
      <c r="C1064" s="81"/>
      <c r="D1064" s="4"/>
      <c r="E1064" s="81"/>
      <c r="F1064" s="81"/>
      <c r="G1064" s="3"/>
    </row>
    <row r="1065" spans="2:7" ht="12">
      <c r="B1065" s="81"/>
      <c r="C1065" s="81"/>
      <c r="D1065" s="4"/>
      <c r="E1065" s="81"/>
      <c r="F1065" s="81"/>
      <c r="G1065" s="3"/>
    </row>
    <row r="1066" spans="2:7" ht="12">
      <c r="B1066" s="81"/>
      <c r="C1066" s="81"/>
      <c r="D1066" s="4"/>
      <c r="E1066" s="81"/>
      <c r="F1066" s="81"/>
      <c r="G1066" s="3"/>
    </row>
    <row r="1067" spans="2:7" ht="12">
      <c r="B1067" s="81"/>
      <c r="C1067" s="81"/>
      <c r="D1067" s="4"/>
      <c r="E1067" s="81"/>
      <c r="F1067" s="81"/>
      <c r="G1067" s="3"/>
    </row>
    <row r="1068" spans="2:7" ht="12">
      <c r="B1068" s="81"/>
      <c r="C1068" s="81"/>
      <c r="D1068" s="4"/>
      <c r="E1068" s="81"/>
      <c r="F1068" s="81"/>
      <c r="G1068" s="3"/>
    </row>
    <row r="1069" spans="2:7" ht="12">
      <c r="B1069" s="81"/>
      <c r="C1069" s="81"/>
      <c r="D1069" s="4"/>
      <c r="E1069" s="81"/>
      <c r="F1069" s="81"/>
      <c r="G1069" s="3"/>
    </row>
    <row r="1070" spans="2:7" ht="12">
      <c r="B1070" s="81"/>
      <c r="C1070" s="81"/>
      <c r="D1070" s="4"/>
      <c r="E1070" s="81"/>
      <c r="F1070" s="81"/>
      <c r="G1070" s="3"/>
    </row>
    <row r="1071" spans="2:7" ht="12">
      <c r="B1071" s="81"/>
      <c r="C1071" s="81"/>
      <c r="D1071" s="4"/>
      <c r="E1071" s="81"/>
      <c r="F1071" s="81"/>
      <c r="G1071" s="3"/>
    </row>
    <row r="1072" spans="2:7" ht="12">
      <c r="B1072" s="81"/>
      <c r="C1072" s="81"/>
      <c r="D1072" s="4"/>
      <c r="E1072" s="81"/>
      <c r="F1072" s="81"/>
      <c r="G1072" s="3"/>
    </row>
    <row r="1073" spans="2:7" ht="12">
      <c r="B1073" s="81"/>
      <c r="C1073" s="81"/>
      <c r="D1073" s="4"/>
      <c r="E1073" s="81"/>
      <c r="F1073" s="81"/>
      <c r="G1073" s="3"/>
    </row>
    <row r="1074" spans="2:7" ht="12">
      <c r="B1074" s="81"/>
      <c r="C1074" s="81"/>
      <c r="D1074" s="4"/>
      <c r="E1074" s="81"/>
      <c r="F1074" s="81"/>
      <c r="G1074" s="3"/>
    </row>
    <row r="1075" spans="2:7" ht="12">
      <c r="B1075" s="81"/>
      <c r="C1075" s="81"/>
      <c r="D1075" s="4"/>
      <c r="E1075" s="81"/>
      <c r="F1075" s="81"/>
      <c r="G1075" s="3"/>
    </row>
    <row r="1076" spans="2:7" ht="12">
      <c r="B1076" s="81"/>
      <c r="C1076" s="81"/>
      <c r="D1076" s="4"/>
      <c r="E1076" s="81"/>
      <c r="F1076" s="81"/>
      <c r="G1076" s="3"/>
    </row>
    <row r="1077" spans="2:7" ht="12">
      <c r="B1077" s="81"/>
      <c r="C1077" s="81"/>
      <c r="D1077" s="4"/>
      <c r="E1077" s="81"/>
      <c r="F1077" s="81"/>
      <c r="G1077" s="3"/>
    </row>
    <row r="1078" spans="2:7" ht="12">
      <c r="B1078" s="81"/>
      <c r="C1078" s="81"/>
      <c r="D1078" s="4"/>
      <c r="E1078" s="81"/>
      <c r="F1078" s="81"/>
      <c r="G1078" s="3"/>
    </row>
    <row r="1079" spans="2:7" ht="12">
      <c r="B1079" s="81"/>
      <c r="C1079" s="81"/>
      <c r="D1079" s="4"/>
      <c r="E1079" s="81"/>
      <c r="F1079" s="81"/>
      <c r="G1079" s="3"/>
    </row>
    <row r="1080" spans="2:7" ht="12">
      <c r="B1080" s="81"/>
      <c r="C1080" s="81"/>
      <c r="D1080" s="4"/>
      <c r="E1080" s="81"/>
      <c r="F1080" s="81"/>
      <c r="G1080" s="3"/>
    </row>
    <row r="1081" spans="2:7" ht="12">
      <c r="B1081" s="81"/>
      <c r="C1081" s="81"/>
      <c r="D1081" s="4"/>
      <c r="E1081" s="81"/>
      <c r="F1081" s="81"/>
      <c r="G1081" s="3"/>
    </row>
    <row r="1082" spans="2:7" ht="12">
      <c r="B1082" s="81"/>
      <c r="C1082" s="81"/>
      <c r="D1082" s="4"/>
      <c r="E1082" s="81"/>
      <c r="F1082" s="81"/>
      <c r="G1082" s="3"/>
    </row>
    <row r="1083" spans="2:7" ht="12">
      <c r="B1083" s="81"/>
      <c r="C1083" s="81"/>
      <c r="D1083" s="4"/>
      <c r="E1083" s="81"/>
      <c r="F1083" s="81"/>
      <c r="G1083" s="3"/>
    </row>
    <row r="1084" spans="2:7" ht="12">
      <c r="B1084" s="81"/>
      <c r="C1084" s="81"/>
      <c r="D1084" s="4"/>
      <c r="E1084" s="81"/>
      <c r="F1084" s="81"/>
      <c r="G1084" s="3"/>
    </row>
    <row r="1085" spans="2:7" ht="12">
      <c r="B1085" s="81"/>
      <c r="C1085" s="81"/>
      <c r="D1085" s="4"/>
      <c r="E1085" s="81"/>
      <c r="F1085" s="81"/>
      <c r="G1085" s="3"/>
    </row>
    <row r="1086" spans="2:7" ht="12">
      <c r="B1086" s="81"/>
      <c r="C1086" s="81"/>
      <c r="D1086" s="4"/>
      <c r="E1086" s="81"/>
      <c r="F1086" s="81"/>
      <c r="G1086" s="3"/>
    </row>
    <row r="1087" spans="2:7" ht="12">
      <c r="B1087" s="81"/>
      <c r="C1087" s="81"/>
      <c r="D1087" s="4"/>
      <c r="E1087" s="81"/>
      <c r="F1087" s="81"/>
      <c r="G1087" s="3"/>
    </row>
    <row r="1088" spans="2:7" ht="12">
      <c r="B1088" s="81"/>
      <c r="C1088" s="81"/>
      <c r="D1088" s="4"/>
      <c r="E1088" s="81"/>
      <c r="F1088" s="81"/>
      <c r="G1088" s="3"/>
    </row>
    <row r="1089" spans="2:7" ht="12">
      <c r="B1089" s="81"/>
      <c r="C1089" s="81"/>
      <c r="D1089" s="4"/>
      <c r="E1089" s="81"/>
      <c r="F1089" s="81"/>
      <c r="G1089" s="3"/>
    </row>
    <row r="1090" spans="2:7" ht="12">
      <c r="B1090" s="81"/>
      <c r="C1090" s="81"/>
      <c r="D1090" s="4"/>
      <c r="E1090" s="81"/>
      <c r="F1090" s="81"/>
      <c r="G1090" s="3"/>
    </row>
    <row r="1091" spans="2:7" ht="12">
      <c r="B1091" s="81"/>
      <c r="C1091" s="81"/>
      <c r="D1091" s="4"/>
      <c r="E1091" s="81"/>
      <c r="F1091" s="81"/>
      <c r="G1091" s="3"/>
    </row>
    <row r="1092" spans="2:7" ht="12">
      <c r="B1092" s="81"/>
      <c r="C1092" s="81"/>
      <c r="D1092" s="4"/>
      <c r="E1092" s="81"/>
      <c r="F1092" s="81"/>
      <c r="G1092" s="3"/>
    </row>
    <row r="1093" spans="2:7" ht="12">
      <c r="B1093" s="81"/>
      <c r="C1093" s="81"/>
      <c r="D1093" s="4"/>
      <c r="E1093" s="81"/>
      <c r="F1093" s="81"/>
      <c r="G1093" s="3"/>
    </row>
    <row r="1094" spans="2:7" ht="12">
      <c r="B1094" s="81"/>
      <c r="C1094" s="81"/>
      <c r="D1094" s="4"/>
      <c r="E1094" s="81"/>
      <c r="F1094" s="81"/>
      <c r="G1094" s="3"/>
    </row>
    <row r="1095" spans="2:7" ht="12">
      <c r="B1095" s="81"/>
      <c r="C1095" s="81"/>
      <c r="D1095" s="4"/>
      <c r="E1095" s="81"/>
      <c r="F1095" s="81"/>
      <c r="G1095" s="3"/>
    </row>
    <row r="1096" spans="2:7" ht="12">
      <c r="B1096" s="81"/>
      <c r="C1096" s="81"/>
      <c r="D1096" s="4"/>
      <c r="E1096" s="81"/>
      <c r="F1096" s="81"/>
      <c r="G1096" s="3"/>
    </row>
    <row r="1097" spans="2:7" ht="12">
      <c r="B1097" s="81"/>
      <c r="C1097" s="81"/>
      <c r="D1097" s="4"/>
      <c r="E1097" s="81"/>
      <c r="F1097" s="81"/>
      <c r="G1097" s="3"/>
    </row>
    <row r="1098" spans="2:7" ht="12">
      <c r="B1098" s="81"/>
      <c r="C1098" s="81"/>
      <c r="D1098" s="4"/>
      <c r="E1098" s="81"/>
      <c r="F1098" s="81"/>
      <c r="G1098" s="3"/>
    </row>
    <row r="1099" spans="2:7" ht="12">
      <c r="B1099" s="81"/>
      <c r="C1099" s="81"/>
      <c r="D1099" s="4"/>
      <c r="E1099" s="81"/>
      <c r="F1099" s="81"/>
      <c r="G1099" s="3"/>
    </row>
    <row r="1100" spans="2:7" ht="12">
      <c r="B1100" s="81"/>
      <c r="C1100" s="81"/>
      <c r="D1100" s="4"/>
      <c r="E1100" s="81"/>
      <c r="F1100" s="81"/>
      <c r="G1100" s="3"/>
    </row>
    <row r="1101" spans="2:7" ht="12">
      <c r="B1101" s="81"/>
      <c r="C1101" s="81"/>
      <c r="D1101" s="4"/>
      <c r="E1101" s="81"/>
      <c r="F1101" s="81"/>
      <c r="G1101" s="3"/>
    </row>
    <row r="1102" spans="2:7" ht="12">
      <c r="B1102" s="81"/>
      <c r="C1102" s="81"/>
      <c r="D1102" s="4"/>
      <c r="E1102" s="81"/>
      <c r="F1102" s="81"/>
      <c r="G1102" s="3"/>
    </row>
    <row r="1103" spans="2:7" ht="12">
      <c r="B1103" s="81"/>
      <c r="C1103" s="81"/>
      <c r="D1103" s="4"/>
      <c r="E1103" s="81"/>
      <c r="F1103" s="81"/>
      <c r="G1103" s="3"/>
    </row>
    <row r="1104" spans="2:7" ht="12">
      <c r="B1104" s="81"/>
      <c r="C1104" s="81"/>
      <c r="D1104" s="4"/>
      <c r="E1104" s="81"/>
      <c r="F1104" s="81"/>
      <c r="G1104" s="3"/>
    </row>
    <row r="1105" spans="2:7" ht="12">
      <c r="B1105" s="81"/>
      <c r="C1105" s="81"/>
      <c r="D1105" s="4"/>
      <c r="E1105" s="81"/>
      <c r="F1105" s="81"/>
      <c r="G1105" s="3"/>
    </row>
    <row r="1106" spans="2:7" ht="12">
      <c r="B1106" s="81"/>
      <c r="C1106" s="81"/>
      <c r="D1106" s="4"/>
      <c r="E1106" s="81"/>
      <c r="F1106" s="81"/>
      <c r="G1106" s="3"/>
    </row>
    <row r="1107" spans="2:7" ht="12">
      <c r="B1107" s="81"/>
      <c r="C1107" s="81"/>
      <c r="D1107" s="4"/>
      <c r="E1107" s="81"/>
      <c r="F1107" s="81"/>
      <c r="G1107" s="3"/>
    </row>
    <row r="1108" spans="2:7" ht="12">
      <c r="B1108" s="81"/>
      <c r="C1108" s="81"/>
      <c r="D1108" s="4"/>
      <c r="E1108" s="81"/>
      <c r="F1108" s="81"/>
      <c r="G1108" s="3"/>
    </row>
    <row r="1109" spans="2:7" ht="12">
      <c r="B1109" s="81"/>
      <c r="C1109" s="81"/>
      <c r="D1109" s="4"/>
      <c r="E1109" s="81"/>
      <c r="F1109" s="81"/>
      <c r="G1109" s="3"/>
    </row>
    <row r="1110" spans="2:7" ht="12">
      <c r="B1110" s="81"/>
      <c r="C1110" s="81"/>
      <c r="D1110" s="4"/>
      <c r="E1110" s="81"/>
      <c r="F1110" s="81"/>
      <c r="G1110" s="3"/>
    </row>
    <row r="1111" spans="2:7" ht="12">
      <c r="B1111" s="81"/>
      <c r="C1111" s="81"/>
      <c r="D1111" s="4"/>
      <c r="E1111" s="81"/>
      <c r="F1111" s="81"/>
      <c r="G1111" s="3"/>
    </row>
    <row r="1112" spans="2:7" ht="12">
      <c r="B1112" s="81"/>
      <c r="C1112" s="81"/>
      <c r="D1112" s="4"/>
      <c r="E1112" s="81"/>
      <c r="F1112" s="81"/>
      <c r="G1112" s="3"/>
    </row>
    <row r="1113" spans="2:7" ht="12">
      <c r="B1113" s="81"/>
      <c r="C1113" s="81"/>
      <c r="D1113" s="4"/>
      <c r="E1113" s="81"/>
      <c r="F1113" s="81"/>
      <c r="G1113" s="3"/>
    </row>
    <row r="1114" spans="2:7" ht="12">
      <c r="B1114" s="81"/>
      <c r="C1114" s="81"/>
      <c r="D1114" s="4"/>
      <c r="E1114" s="81"/>
      <c r="F1114" s="81"/>
      <c r="G1114" s="3"/>
    </row>
    <row r="1115" spans="2:7" ht="12">
      <c r="B1115" s="81"/>
      <c r="C1115" s="81"/>
      <c r="D1115" s="4"/>
      <c r="E1115" s="81"/>
      <c r="F1115" s="81"/>
      <c r="G1115" s="3"/>
    </row>
    <row r="1116" spans="2:7" ht="12">
      <c r="B1116" s="81"/>
      <c r="C1116" s="81"/>
      <c r="D1116" s="4"/>
      <c r="E1116" s="81"/>
      <c r="F1116" s="81"/>
      <c r="G1116" s="3"/>
    </row>
    <row r="1117" spans="2:7" ht="12">
      <c r="B1117" s="81"/>
      <c r="C1117" s="81"/>
      <c r="D1117" s="4"/>
      <c r="E1117" s="81"/>
      <c r="F1117" s="81"/>
      <c r="G1117" s="3"/>
    </row>
    <row r="1118" spans="2:7" ht="12">
      <c r="B1118" s="81"/>
      <c r="C1118" s="81"/>
      <c r="D1118" s="4"/>
      <c r="E1118" s="81"/>
      <c r="F1118" s="81"/>
      <c r="G1118" s="3"/>
    </row>
    <row r="1119" spans="2:7" ht="12">
      <c r="B1119" s="81"/>
      <c r="C1119" s="81"/>
      <c r="D1119" s="4"/>
      <c r="E1119" s="81"/>
      <c r="F1119" s="81"/>
      <c r="G1119" s="3"/>
    </row>
    <row r="1120" spans="2:7" ht="12">
      <c r="B1120" s="81"/>
      <c r="C1120" s="81"/>
      <c r="D1120" s="4"/>
      <c r="E1120" s="81"/>
      <c r="F1120" s="81"/>
      <c r="G1120" s="3"/>
    </row>
    <row r="1121" spans="2:7" ht="12">
      <c r="B1121" s="81"/>
      <c r="C1121" s="81"/>
      <c r="D1121" s="4"/>
      <c r="E1121" s="81"/>
      <c r="F1121" s="81"/>
      <c r="G1121" s="3"/>
    </row>
    <row r="1122" spans="2:7" ht="12">
      <c r="B1122" s="81"/>
      <c r="C1122" s="81"/>
      <c r="D1122" s="4"/>
      <c r="E1122" s="81"/>
      <c r="F1122" s="81"/>
      <c r="G1122" s="3"/>
    </row>
    <row r="1123" spans="2:7" ht="12">
      <c r="B1123" s="81"/>
      <c r="C1123" s="81"/>
      <c r="D1123" s="4"/>
      <c r="E1123" s="81"/>
      <c r="F1123" s="81"/>
      <c r="G1123" s="3"/>
    </row>
    <row r="1124" spans="2:7" ht="12">
      <c r="B1124" s="81"/>
      <c r="C1124" s="81"/>
      <c r="D1124" s="4"/>
      <c r="E1124" s="81"/>
      <c r="F1124" s="81"/>
      <c r="G1124" s="3"/>
    </row>
    <row r="1125" spans="2:7" ht="12">
      <c r="B1125" s="81"/>
      <c r="C1125" s="81"/>
      <c r="D1125" s="4"/>
      <c r="E1125" s="81"/>
      <c r="F1125" s="81"/>
      <c r="G1125" s="3"/>
    </row>
    <row r="1126" spans="2:7" ht="12">
      <c r="B1126" s="81"/>
      <c r="C1126" s="81"/>
      <c r="D1126" s="4"/>
      <c r="E1126" s="81"/>
      <c r="F1126" s="81"/>
      <c r="G1126" s="3"/>
    </row>
    <row r="1127" spans="2:7" ht="12">
      <c r="B1127" s="81"/>
      <c r="C1127" s="81"/>
      <c r="D1127" s="4"/>
      <c r="E1127" s="81"/>
      <c r="F1127" s="81"/>
      <c r="G1127" s="3"/>
    </row>
    <row r="1128" spans="2:7" ht="12">
      <c r="B1128" s="81"/>
      <c r="C1128" s="81"/>
      <c r="D1128" s="4"/>
      <c r="E1128" s="81"/>
      <c r="F1128" s="81"/>
      <c r="G1128" s="3"/>
    </row>
    <row r="1129" spans="2:7" ht="12">
      <c r="B1129" s="81"/>
      <c r="C1129" s="81"/>
      <c r="D1129" s="4"/>
      <c r="E1129" s="81"/>
      <c r="F1129" s="81"/>
      <c r="G1129" s="3"/>
    </row>
    <row r="1130" spans="2:7" ht="12">
      <c r="B1130" s="81"/>
      <c r="C1130" s="81"/>
      <c r="D1130" s="4"/>
      <c r="E1130" s="81"/>
      <c r="F1130" s="81"/>
      <c r="G1130" s="3"/>
    </row>
    <row r="1131" spans="2:7" ht="12">
      <c r="B1131" s="81"/>
      <c r="C1131" s="81"/>
      <c r="D1131" s="4"/>
      <c r="E1131" s="81"/>
      <c r="F1131" s="81"/>
      <c r="G1131" s="3"/>
    </row>
    <row r="1132" spans="2:7" ht="12">
      <c r="B1132" s="81"/>
      <c r="C1132" s="81"/>
      <c r="D1132" s="4"/>
      <c r="E1132" s="81"/>
      <c r="F1132" s="81"/>
      <c r="G1132" s="3"/>
    </row>
    <row r="1133" spans="2:7" ht="12">
      <c r="B1133" s="81"/>
      <c r="C1133" s="81"/>
      <c r="D1133" s="4"/>
      <c r="E1133" s="81"/>
      <c r="F1133" s="81"/>
      <c r="G1133" s="3"/>
    </row>
    <row r="1134" spans="2:7" ht="12">
      <c r="B1134" s="81"/>
      <c r="C1134" s="81"/>
      <c r="D1134" s="4"/>
      <c r="E1134" s="81"/>
      <c r="F1134" s="81"/>
      <c r="G1134" s="3"/>
    </row>
    <row r="1135" spans="2:7" ht="12">
      <c r="B1135" s="81"/>
      <c r="C1135" s="81"/>
      <c r="D1135" s="4"/>
      <c r="E1135" s="81"/>
      <c r="F1135" s="81"/>
      <c r="G1135" s="3"/>
    </row>
    <row r="1136" spans="2:7" ht="12">
      <c r="B1136" s="81"/>
      <c r="C1136" s="81"/>
      <c r="D1136" s="4"/>
      <c r="E1136" s="81"/>
      <c r="F1136" s="81"/>
      <c r="G1136" s="3"/>
    </row>
    <row r="1137" spans="2:7" ht="12">
      <c r="B1137" s="81"/>
      <c r="C1137" s="81"/>
      <c r="D1137" s="4"/>
      <c r="E1137" s="81"/>
      <c r="F1137" s="81"/>
      <c r="G1137" s="3"/>
    </row>
    <row r="1138" spans="2:7" ht="12">
      <c r="B1138" s="81"/>
      <c r="C1138" s="81"/>
      <c r="D1138" s="4"/>
      <c r="E1138" s="81"/>
      <c r="F1138" s="81"/>
      <c r="G1138" s="3"/>
    </row>
    <row r="1139" spans="2:7" ht="12">
      <c r="B1139" s="81"/>
      <c r="C1139" s="81"/>
      <c r="D1139" s="4"/>
      <c r="E1139" s="81"/>
      <c r="F1139" s="81"/>
      <c r="G1139" s="3"/>
    </row>
    <row r="1140" spans="2:7" ht="12">
      <c r="B1140" s="81"/>
      <c r="C1140" s="81"/>
      <c r="D1140" s="4"/>
      <c r="E1140" s="81"/>
      <c r="F1140" s="81"/>
      <c r="G1140" s="3"/>
    </row>
    <row r="1141" spans="2:7" ht="12">
      <c r="B1141" s="81"/>
      <c r="C1141" s="81"/>
      <c r="D1141" s="4"/>
      <c r="E1141" s="81"/>
      <c r="F1141" s="81"/>
      <c r="G1141" s="3"/>
    </row>
    <row r="1142" spans="2:7" ht="12">
      <c r="B1142" s="81"/>
      <c r="C1142" s="81"/>
      <c r="D1142" s="4"/>
      <c r="E1142" s="81"/>
      <c r="F1142" s="81"/>
      <c r="G1142" s="3"/>
    </row>
    <row r="1143" spans="2:7" ht="12">
      <c r="B1143" s="81"/>
      <c r="C1143" s="81"/>
      <c r="D1143" s="4"/>
      <c r="E1143" s="81"/>
      <c r="F1143" s="81"/>
      <c r="G1143" s="3"/>
    </row>
    <row r="1144" spans="2:7" ht="12">
      <c r="B1144" s="81"/>
      <c r="C1144" s="81"/>
      <c r="D1144" s="4"/>
      <c r="E1144" s="81"/>
      <c r="F1144" s="81"/>
      <c r="G1144" s="3"/>
    </row>
    <row r="1145" spans="2:7" ht="12">
      <c r="B1145" s="81"/>
      <c r="C1145" s="81"/>
      <c r="D1145" s="4"/>
      <c r="E1145" s="81"/>
      <c r="F1145" s="81"/>
      <c r="G1145" s="3"/>
    </row>
    <row r="1146" spans="2:7" ht="12">
      <c r="B1146" s="81"/>
      <c r="C1146" s="81"/>
      <c r="D1146" s="4"/>
      <c r="E1146" s="81"/>
      <c r="F1146" s="81"/>
      <c r="G1146" s="3"/>
    </row>
    <row r="1147" spans="2:7" ht="12">
      <c r="B1147" s="81"/>
      <c r="C1147" s="81"/>
      <c r="D1147" s="4"/>
      <c r="E1147" s="81"/>
      <c r="F1147" s="81"/>
      <c r="G1147" s="3"/>
    </row>
  </sheetData>
  <sheetProtection formatCells="0" formatColumns="0" formatRows="0" selectLockedCells="1"/>
  <mergeCells count="16">
    <mergeCell ref="I25:J26"/>
    <mergeCell ref="F1:G1"/>
    <mergeCell ref="A2:C2"/>
    <mergeCell ref="A6:L6"/>
    <mergeCell ref="B5:L5"/>
    <mergeCell ref="C3:L4"/>
    <mergeCell ref="I14:J15"/>
    <mergeCell ref="I23:J24"/>
    <mergeCell ref="Q10:U10"/>
    <mergeCell ref="H1:J1"/>
    <mergeCell ref="B7:J7"/>
    <mergeCell ref="B10:C10"/>
    <mergeCell ref="N3:U4"/>
    <mergeCell ref="M2:O2"/>
    <mergeCell ref="Q1:R1"/>
    <mergeCell ref="S1:U1"/>
  </mergeCells>
  <conditionalFormatting sqref="B10">
    <cfRule type="cellIs" priority="2" dxfId="4" operator="greaterThan" stopIfTrue="1">
      <formula>2190</formula>
    </cfRule>
  </conditionalFormatting>
  <conditionalFormatting sqref="Q12:U23">
    <cfRule type="notContainsBlanks" priority="1" dxfId="5" stopIfTrue="1">
      <formula>LEN(TRIM(Q12))&gt;0</formula>
    </cfRule>
  </conditionalFormatting>
  <printOptions horizontalCentered="1"/>
  <pageMargins left="0" right="0" top="0" bottom="0" header="0" footer="0"/>
  <pageSetup fitToWidth="0" horizontalDpi="600" verticalDpi="600" orientation="landscape" paperSize="9" scale="60" r:id="rId2"/>
  <headerFooter>
    <oddFooter>&amp;CPage &amp;P de &amp;N</oddFooter>
  </headerFooter>
  <colBreaks count="1" manualBreakCount="1">
    <brk id="12" max="55" man="1"/>
  </colBreaks>
  <drawing r:id="rId1"/>
</worksheet>
</file>

<file path=xl/worksheets/sheet3.xml><?xml version="1.0" encoding="utf-8"?>
<worksheet xmlns="http://schemas.openxmlformats.org/spreadsheetml/2006/main" xmlns:r="http://schemas.openxmlformats.org/officeDocument/2006/relationships">
  <dimension ref="A1:W1158"/>
  <sheetViews>
    <sheetView tabSelected="1" zoomScaleSheetLayoutView="70" zoomScalePageLayoutView="0" workbookViewId="0" topLeftCell="B7">
      <selection activeCell="F9" sqref="F9"/>
    </sheetView>
  </sheetViews>
  <sheetFormatPr defaultColWidth="11.421875" defaultRowHeight="15"/>
  <cols>
    <col min="1" max="1" width="20.57421875" style="82" customWidth="1"/>
    <col min="2" max="2" width="25.421875" style="82" customWidth="1"/>
    <col min="3" max="3" width="21.57421875" style="82" customWidth="1"/>
    <col min="4" max="4" width="18.57421875" style="2" customWidth="1"/>
    <col min="5" max="5" width="18.57421875" style="82" customWidth="1"/>
    <col min="6" max="6" width="32.00390625" style="82" customWidth="1"/>
    <col min="7" max="7" width="18.57421875" style="1" customWidth="1"/>
    <col min="8" max="8" width="14.140625" style="1" bestFit="1" customWidth="1"/>
    <col min="9" max="9" width="19.140625" style="1" bestFit="1" customWidth="1"/>
    <col min="10" max="10" width="11.421875" style="1" customWidth="1"/>
    <col min="11" max="11" width="7.421875" style="1" customWidth="1"/>
    <col min="12" max="12" width="8.00390625" style="1" customWidth="1"/>
    <col min="13" max="13" width="11.421875" style="1" customWidth="1"/>
    <col min="14" max="14" width="28.421875" style="1" bestFit="1" customWidth="1"/>
    <col min="15" max="15" width="24.8515625" style="1" customWidth="1"/>
    <col min="16" max="16" width="29.28125" style="1" customWidth="1"/>
    <col min="17" max="17" width="17.8515625" style="1" customWidth="1"/>
    <col min="18" max="16384" width="11.421875" style="1" customWidth="1"/>
  </cols>
  <sheetData>
    <row r="1" spans="1:22" ht="24" customHeight="1">
      <c r="A1" s="138" t="str">
        <f>NOTICE!A1</f>
        <v>MAJ 09/08/2023</v>
      </c>
      <c r="B1" s="127"/>
      <c r="C1" s="127"/>
      <c r="D1" s="111"/>
      <c r="E1" s="105"/>
      <c r="F1" s="226" t="s">
        <v>21</v>
      </c>
      <c r="G1" s="226"/>
      <c r="H1" s="217"/>
      <c r="I1" s="217"/>
      <c r="J1" s="217"/>
      <c r="K1" s="105"/>
      <c r="L1" s="105"/>
      <c r="M1" s="138"/>
      <c r="N1" s="127"/>
      <c r="O1" s="127"/>
      <c r="P1" s="129"/>
      <c r="Q1" s="226" t="s">
        <v>21</v>
      </c>
      <c r="R1" s="226"/>
      <c r="S1" s="217"/>
      <c r="T1" s="217"/>
      <c r="U1" s="217"/>
      <c r="V1" s="129"/>
    </row>
    <row r="2" spans="1:22" ht="50.25" customHeight="1" thickBot="1">
      <c r="A2" s="207" t="s">
        <v>22</v>
      </c>
      <c r="B2" s="207"/>
      <c r="C2" s="207"/>
      <c r="D2" s="128"/>
      <c r="E2" s="128"/>
      <c r="F2" s="128"/>
      <c r="G2" s="128"/>
      <c r="H2" s="128"/>
      <c r="I2" s="128"/>
      <c r="J2" s="128"/>
      <c r="K2" s="105"/>
      <c r="L2" s="105"/>
      <c r="M2" s="207" t="s">
        <v>22</v>
      </c>
      <c r="N2" s="207"/>
      <c r="O2" s="207"/>
      <c r="P2" s="129"/>
      <c r="Q2" s="129"/>
      <c r="R2" s="129"/>
      <c r="S2" s="129"/>
      <c r="T2" s="129"/>
      <c r="U2" s="129"/>
      <c r="V2" s="129"/>
    </row>
    <row r="3" spans="1:23" ht="122.25" customHeight="1" thickBot="1">
      <c r="A3" s="105"/>
      <c r="B3" s="105"/>
      <c r="C3" s="245" t="s">
        <v>135</v>
      </c>
      <c r="D3" s="246"/>
      <c r="E3" s="246"/>
      <c r="F3" s="246"/>
      <c r="G3" s="246"/>
      <c r="H3" s="246"/>
      <c r="I3" s="246"/>
      <c r="J3" s="246"/>
      <c r="K3" s="246"/>
      <c r="L3" s="247"/>
      <c r="M3" s="105"/>
      <c r="N3" s="256" t="s">
        <v>136</v>
      </c>
      <c r="O3" s="257"/>
      <c r="P3" s="257"/>
      <c r="Q3" s="257"/>
      <c r="R3" s="257"/>
      <c r="S3" s="257"/>
      <c r="T3" s="258"/>
      <c r="U3" s="149"/>
      <c r="V3" s="149"/>
      <c r="W3" s="148"/>
    </row>
    <row r="4" spans="1:23" ht="3" customHeight="1" thickBot="1">
      <c r="A4" s="107"/>
      <c r="B4" s="107"/>
      <c r="C4" s="248"/>
      <c r="D4" s="249"/>
      <c r="E4" s="249"/>
      <c r="F4" s="249"/>
      <c r="G4" s="249"/>
      <c r="H4" s="249"/>
      <c r="I4" s="249"/>
      <c r="J4" s="249"/>
      <c r="K4" s="249"/>
      <c r="L4" s="250"/>
      <c r="M4" s="105"/>
      <c r="N4" s="149"/>
      <c r="O4" s="149"/>
      <c r="P4" s="149"/>
      <c r="Q4" s="149"/>
      <c r="R4" s="149"/>
      <c r="S4" s="149"/>
      <c r="T4" s="149"/>
      <c r="U4" s="149"/>
      <c r="V4" s="149"/>
      <c r="W4" s="148"/>
    </row>
    <row r="5" spans="1:23" ht="25.5" customHeight="1">
      <c r="A5" s="105"/>
      <c r="B5" s="251" t="s">
        <v>100</v>
      </c>
      <c r="C5" s="251"/>
      <c r="D5" s="251"/>
      <c r="E5" s="251"/>
      <c r="F5" s="251"/>
      <c r="G5" s="251"/>
      <c r="H5" s="251"/>
      <c r="I5" s="251"/>
      <c r="J5" s="251"/>
      <c r="K5" s="251"/>
      <c r="L5" s="251"/>
      <c r="M5" s="130"/>
      <c r="N5" s="140"/>
      <c r="O5" s="139"/>
      <c r="P5" s="139"/>
      <c r="Q5" s="139"/>
      <c r="R5" s="139"/>
      <c r="S5" s="139"/>
      <c r="T5" s="139"/>
      <c r="U5" s="139"/>
      <c r="V5" s="139"/>
      <c r="W5" s="7"/>
    </row>
    <row r="6" spans="1:23" ht="36" customHeight="1">
      <c r="A6" s="252" t="s">
        <v>101</v>
      </c>
      <c r="B6" s="252"/>
      <c r="C6" s="252"/>
      <c r="D6" s="252"/>
      <c r="E6" s="252"/>
      <c r="F6" s="252"/>
      <c r="G6" s="252"/>
      <c r="H6" s="252"/>
      <c r="I6" s="252"/>
      <c r="J6" s="252"/>
      <c r="K6" s="252"/>
      <c r="L6" s="252"/>
      <c r="M6" s="136"/>
      <c r="N6" s="141"/>
      <c r="O6" s="139"/>
      <c r="P6" s="139"/>
      <c r="Q6" s="139"/>
      <c r="R6" s="139"/>
      <c r="S6" s="139"/>
      <c r="T6" s="139"/>
      <c r="U6" s="139"/>
      <c r="V6" s="139"/>
      <c r="W6" s="4"/>
    </row>
    <row r="7" spans="1:22" ht="13.5" thickBot="1">
      <c r="A7" s="105"/>
      <c r="B7" s="218"/>
      <c r="C7" s="218"/>
      <c r="D7" s="218"/>
      <c r="E7" s="218"/>
      <c r="F7" s="218"/>
      <c r="G7" s="218"/>
      <c r="H7" s="218"/>
      <c r="I7" s="218"/>
      <c r="J7" s="218"/>
      <c r="K7" s="105"/>
      <c r="L7" s="105"/>
      <c r="M7" s="105"/>
      <c r="N7" s="139"/>
      <c r="O7" s="139"/>
      <c r="P7" s="139"/>
      <c r="Q7" s="139"/>
      <c r="R7" s="139"/>
      <c r="S7" s="139"/>
      <c r="T7" s="139"/>
      <c r="U7" s="139"/>
      <c r="V7" s="139"/>
    </row>
    <row r="8" spans="1:22" ht="27.75" customHeight="1" thickBot="1">
      <c r="A8" s="105"/>
      <c r="B8" s="105"/>
      <c r="C8" s="106"/>
      <c r="D8" s="12" t="s">
        <v>5</v>
      </c>
      <c r="E8" s="13" t="s">
        <v>4</v>
      </c>
      <c r="F8" s="13" t="s">
        <v>2</v>
      </c>
      <c r="G8" s="14" t="s">
        <v>0</v>
      </c>
      <c r="H8" s="134"/>
      <c r="I8" s="31" t="s">
        <v>152</v>
      </c>
      <c r="J8" s="32" t="s">
        <v>4</v>
      </c>
      <c r="K8" s="32" t="s">
        <v>2</v>
      </c>
      <c r="L8" s="33" t="s">
        <v>0</v>
      </c>
      <c r="M8" s="105"/>
      <c r="N8" s="139"/>
      <c r="O8" s="139"/>
      <c r="P8" s="139"/>
      <c r="Q8" s="139"/>
      <c r="R8" s="139"/>
      <c r="S8" s="139"/>
      <c r="T8" s="139"/>
      <c r="U8" s="139"/>
      <c r="V8" s="139"/>
    </row>
    <row r="9" spans="1:22" ht="20.25" customHeight="1" thickBot="1">
      <c r="A9" s="105"/>
      <c r="B9" s="142"/>
      <c r="C9" s="132" t="s">
        <v>17</v>
      </c>
      <c r="D9" s="15">
        <f>SUM(G12:G1000)</f>
        <v>0</v>
      </c>
      <c r="E9" s="15">
        <f>INT(D9/360)</f>
        <v>0</v>
      </c>
      <c r="F9" s="15">
        <f>INT((D9/30)-(E9*12))</f>
        <v>0</v>
      </c>
      <c r="G9" s="16">
        <f>(D9-((E9*360)+(F9*30)))</f>
        <v>0</v>
      </c>
      <c r="H9" s="135"/>
      <c r="I9" s="34">
        <f>D9</f>
        <v>0</v>
      </c>
      <c r="J9" s="35">
        <f>INT(I9/360)</f>
        <v>0</v>
      </c>
      <c r="K9" s="35">
        <f>INT((I9/30)-J9*12)</f>
        <v>0</v>
      </c>
      <c r="L9" s="36">
        <f>I9-((J9*360)+K9*30)</f>
        <v>0</v>
      </c>
      <c r="M9" s="105"/>
      <c r="N9" s="139"/>
      <c r="O9" s="139"/>
      <c r="P9" s="139"/>
      <c r="Q9" s="139"/>
      <c r="R9" s="139"/>
      <c r="S9" s="139"/>
      <c r="T9" s="139"/>
      <c r="U9" s="139"/>
      <c r="V9" s="139"/>
    </row>
    <row r="10" spans="1:22" ht="12.75" thickBot="1">
      <c r="A10" s="105"/>
      <c r="B10" s="244"/>
      <c r="C10" s="244"/>
      <c r="D10" s="111"/>
      <c r="E10" s="105"/>
      <c r="F10" s="105"/>
      <c r="G10" s="105"/>
      <c r="H10" s="98"/>
      <c r="I10" s="105"/>
      <c r="J10" s="105"/>
      <c r="K10" s="105"/>
      <c r="L10" s="105"/>
      <c r="M10" s="105"/>
      <c r="N10" s="106"/>
      <c r="O10" s="106"/>
      <c r="P10" s="106"/>
      <c r="Q10" s="253" t="s">
        <v>81</v>
      </c>
      <c r="R10" s="254"/>
      <c r="S10" s="254"/>
      <c r="T10" s="254"/>
      <c r="U10" s="255"/>
      <c r="V10" s="105"/>
    </row>
    <row r="11" spans="1:22" s="3" customFormat="1" ht="75" thickBot="1">
      <c r="A11" s="68" t="s">
        <v>73</v>
      </c>
      <c r="B11" s="37" t="s">
        <v>6</v>
      </c>
      <c r="C11" s="37" t="s">
        <v>7</v>
      </c>
      <c r="D11" s="37" t="s">
        <v>3</v>
      </c>
      <c r="E11" s="32" t="s">
        <v>18</v>
      </c>
      <c r="F11" s="32" t="s">
        <v>78</v>
      </c>
      <c r="G11" s="33" t="s">
        <v>1</v>
      </c>
      <c r="H11" s="99"/>
      <c r="I11" s="31" t="s">
        <v>37</v>
      </c>
      <c r="J11" s="32" t="s">
        <v>4</v>
      </c>
      <c r="K11" s="32" t="s">
        <v>2</v>
      </c>
      <c r="L11" s="33" t="s">
        <v>0</v>
      </c>
      <c r="M11" s="137"/>
      <c r="N11" s="86" t="s">
        <v>82</v>
      </c>
      <c r="O11" s="86" t="s">
        <v>83</v>
      </c>
      <c r="P11" s="87" t="s">
        <v>84</v>
      </c>
      <c r="Q11" s="204" t="s">
        <v>85</v>
      </c>
      <c r="R11" s="197" t="s">
        <v>86</v>
      </c>
      <c r="S11" s="198" t="s">
        <v>87</v>
      </c>
      <c r="T11" s="198" t="s">
        <v>88</v>
      </c>
      <c r="U11" s="199" t="s">
        <v>89</v>
      </c>
      <c r="V11" s="137"/>
    </row>
    <row r="12" spans="1:22" ht="24" customHeight="1" thickBot="1">
      <c r="A12" s="85"/>
      <c r="B12" s="17"/>
      <c r="C12" s="17"/>
      <c r="D12" s="77">
        <f aca="true" t="shared" si="0" ref="D12:D74">IF(B12="","",DAYS360(B12,C12+1))</f>
      </c>
      <c r="E12" s="18"/>
      <c r="F12" s="18"/>
      <c r="G12" s="67">
        <f aca="true" t="shared" si="1" ref="G12:G19">IF(D12="","",IF(F12&gt;=E12,D12*(E12/E12),D12*(F12/E12)))</f>
      </c>
      <c r="H12" s="100"/>
      <c r="I12" s="34">
        <f>(J12*360)+(K12*30)+L12</f>
        <v>0</v>
      </c>
      <c r="J12" s="150"/>
      <c r="K12" s="150"/>
      <c r="L12" s="151"/>
      <c r="M12" s="105"/>
      <c r="N12" s="88" t="s">
        <v>137</v>
      </c>
      <c r="O12" s="88" t="s">
        <v>91</v>
      </c>
      <c r="P12" s="89" t="s">
        <v>123</v>
      </c>
      <c r="Q12" s="90">
        <f>IF($I$9+I12&gt;=6840,O12,"")</f>
      </c>
      <c r="R12" s="91">
        <f>IF($Q12="11e échelon",($I$9+I12)-6840,"")</f>
      </c>
      <c r="S12" s="92">
        <f aca="true" t="shared" si="2" ref="S12:S22">IF(R12="","",INT(R12/360))</f>
      </c>
      <c r="T12" s="92">
        <f aca="true" t="shared" si="3" ref="T12:T20">IF(R12="","",INT((R12/30)-(S12*12)))</f>
      </c>
      <c r="U12" s="93">
        <f aca="true" t="shared" si="4" ref="U12:U20">IF(R12="","",(R12-((S12*360)+(T12*30))))</f>
      </c>
      <c r="V12" s="105"/>
    </row>
    <row r="13" spans="1:22" ht="24" customHeight="1" thickBot="1">
      <c r="A13" s="85"/>
      <c r="B13" s="17"/>
      <c r="C13" s="17"/>
      <c r="D13" s="77">
        <f t="shared" si="0"/>
      </c>
      <c r="E13" s="18"/>
      <c r="F13" s="18"/>
      <c r="G13" s="52">
        <f>IF(D13="","",IF(F13&gt;=E13,D13*(E13/E13),D13*(F13/E13)))</f>
      </c>
      <c r="H13" s="152"/>
      <c r="I13" s="153"/>
      <c r="J13" s="153"/>
      <c r="K13" s="154"/>
      <c r="L13" s="154"/>
      <c r="M13" s="105"/>
      <c r="N13" s="88" t="s">
        <v>138</v>
      </c>
      <c r="O13" s="88" t="s">
        <v>92</v>
      </c>
      <c r="P13" s="89" t="s">
        <v>139</v>
      </c>
      <c r="Q13" s="90">
        <f>IF(AND($I$9+I12&gt;=5400,$I$9+I12&lt;6840),O13,"")</f>
      </c>
      <c r="R13" s="91">
        <f>IF($Q13="10e échelon",($I$9+I12)-5400,"")</f>
      </c>
      <c r="S13" s="92">
        <f t="shared" si="2"/>
      </c>
      <c r="T13" s="92">
        <f t="shared" si="3"/>
      </c>
      <c r="U13" s="93">
        <f t="shared" si="4"/>
      </c>
      <c r="V13" s="105"/>
    </row>
    <row r="14" spans="1:22" ht="24" customHeight="1">
      <c r="A14" s="85"/>
      <c r="B14" s="17"/>
      <c r="C14" s="17"/>
      <c r="D14" s="77">
        <f t="shared" si="0"/>
      </c>
      <c r="E14" s="18"/>
      <c r="F14" s="18"/>
      <c r="G14" s="52">
        <f t="shared" si="1"/>
      </c>
      <c r="H14" s="152"/>
      <c r="I14" s="239" t="s">
        <v>99</v>
      </c>
      <c r="J14" s="240"/>
      <c r="K14" s="154"/>
      <c r="L14" s="154"/>
      <c r="M14" s="105"/>
      <c r="N14" s="88" t="s">
        <v>140</v>
      </c>
      <c r="O14" s="88" t="s">
        <v>93</v>
      </c>
      <c r="P14" s="89" t="s">
        <v>167</v>
      </c>
      <c r="Q14" s="90">
        <f>IF(AND($I$9+I12&gt;=4320,$I$9+I12&lt;5400),O14,"")</f>
      </c>
      <c r="R14" s="91">
        <f>IF($Q14="9e échelon",($I$9+I12)-4320,"")</f>
      </c>
      <c r="S14" s="92">
        <f t="shared" si="2"/>
      </c>
      <c r="T14" s="92">
        <f t="shared" si="3"/>
      </c>
      <c r="U14" s="93">
        <f t="shared" si="4"/>
      </c>
      <c r="V14" s="105"/>
    </row>
    <row r="15" spans="1:22" ht="24" customHeight="1" thickBot="1">
      <c r="A15" s="85"/>
      <c r="B15" s="17"/>
      <c r="C15" s="17"/>
      <c r="D15" s="77">
        <f t="shared" si="0"/>
      </c>
      <c r="E15" s="18"/>
      <c r="F15" s="18"/>
      <c r="G15" s="52">
        <f t="shared" si="1"/>
      </c>
      <c r="H15" s="152"/>
      <c r="I15" s="241"/>
      <c r="J15" s="242"/>
      <c r="K15" s="154"/>
      <c r="L15" s="154"/>
      <c r="M15" s="105"/>
      <c r="N15" s="88" t="s">
        <v>141</v>
      </c>
      <c r="O15" s="88" t="s">
        <v>94</v>
      </c>
      <c r="P15" s="89" t="s">
        <v>166</v>
      </c>
      <c r="Q15" s="90">
        <f>IF(AND($I$9+I12&gt;=3240,$I$9+I12&lt;4320),O15,"")</f>
      </c>
      <c r="R15" s="91">
        <f>IF($Q15="8e échelon",($I$9+I12)-3240,"")</f>
      </c>
      <c r="S15" s="92">
        <f t="shared" si="2"/>
      </c>
      <c r="T15" s="92">
        <f t="shared" si="3"/>
      </c>
      <c r="U15" s="93">
        <f t="shared" si="4"/>
      </c>
      <c r="V15" s="105"/>
    </row>
    <row r="16" spans="1:22" ht="24" customHeight="1">
      <c r="A16" s="85"/>
      <c r="B16" s="17"/>
      <c r="C16" s="17"/>
      <c r="D16" s="77">
        <f t="shared" si="0"/>
      </c>
      <c r="E16" s="18"/>
      <c r="F16" s="18"/>
      <c r="G16" s="52">
        <f t="shared" si="1"/>
      </c>
      <c r="H16" s="152"/>
      <c r="I16" s="155" t="s">
        <v>8</v>
      </c>
      <c r="J16" s="156">
        <v>44</v>
      </c>
      <c r="K16" s="154"/>
      <c r="L16" s="154"/>
      <c r="M16" s="105"/>
      <c r="N16" s="88" t="s">
        <v>142</v>
      </c>
      <c r="O16" s="88" t="s">
        <v>95</v>
      </c>
      <c r="P16" s="89" t="s">
        <v>162</v>
      </c>
      <c r="Q16" s="90">
        <f>IF(AND($I$9+I12&gt;=2160,$I$9+I12&lt;3240),O16,"")</f>
      </c>
      <c r="R16" s="91">
        <f>IF($Q16="7e échelon",($I$9+I12)-2160,"")</f>
      </c>
      <c r="S16" s="92">
        <f t="shared" si="2"/>
      </c>
      <c r="T16" s="92">
        <f t="shared" si="3"/>
      </c>
      <c r="U16" s="93">
        <f t="shared" si="4"/>
      </c>
      <c r="V16" s="105"/>
    </row>
    <row r="17" spans="1:22" ht="24" customHeight="1">
      <c r="A17" s="85"/>
      <c r="B17" s="17"/>
      <c r="C17" s="17"/>
      <c r="D17" s="77">
        <f t="shared" si="0"/>
      </c>
      <c r="E17" s="18"/>
      <c r="F17" s="18"/>
      <c r="G17" s="52">
        <f>IF(D17="","",IF(F17&gt;=E17,D17*(E17/E17),D17*(F17/E17)))</f>
      </c>
      <c r="H17" s="152"/>
      <c r="I17" s="157" t="s">
        <v>9</v>
      </c>
      <c r="J17" s="158">
        <v>43</v>
      </c>
      <c r="K17" s="154"/>
      <c r="L17" s="154"/>
      <c r="M17" s="105"/>
      <c r="N17" s="88" t="s">
        <v>149</v>
      </c>
      <c r="O17" s="88" t="s">
        <v>96</v>
      </c>
      <c r="P17" s="89" t="s">
        <v>165</v>
      </c>
      <c r="Q17" s="90">
        <f>IF(AND($I$9+I12&gt;=1800,$I$9+I12&lt;2160),O17,"")</f>
      </c>
      <c r="R17" s="91">
        <f>IF($Q17="6e échelon",($I$9+I12)-1800,"")</f>
      </c>
      <c r="S17" s="92">
        <f t="shared" si="2"/>
      </c>
      <c r="T17" s="92">
        <f t="shared" si="3"/>
      </c>
      <c r="U17" s="93">
        <f t="shared" si="4"/>
      </c>
      <c r="V17" s="105"/>
    </row>
    <row r="18" spans="1:22" ht="24" customHeight="1">
      <c r="A18" s="85"/>
      <c r="B18" s="17"/>
      <c r="C18" s="17"/>
      <c r="D18" s="77">
        <f t="shared" si="0"/>
      </c>
      <c r="E18" s="18"/>
      <c r="F18" s="18"/>
      <c r="G18" s="52">
        <f t="shared" si="1"/>
      </c>
      <c r="H18" s="152"/>
      <c r="I18" s="157" t="s">
        <v>10</v>
      </c>
      <c r="J18" s="158">
        <v>42.5</v>
      </c>
      <c r="K18" s="154"/>
      <c r="L18" s="154"/>
      <c r="M18" s="105"/>
      <c r="N18" s="88" t="s">
        <v>143</v>
      </c>
      <c r="O18" s="88" t="s">
        <v>97</v>
      </c>
      <c r="P18" s="89" t="s">
        <v>164</v>
      </c>
      <c r="Q18" s="90">
        <f>IF(AND($I$9+I12&gt;=1440,$I$9+I12&lt;1800),O18,"")</f>
      </c>
      <c r="R18" s="91">
        <f>IF($Q18="5e échelon",($I$9+I12)-1440,"")</f>
      </c>
      <c r="S18" s="92">
        <f t="shared" si="2"/>
      </c>
      <c r="T18" s="92">
        <f t="shared" si="3"/>
      </c>
      <c r="U18" s="93">
        <f t="shared" si="4"/>
      </c>
      <c r="V18" s="105"/>
    </row>
    <row r="19" spans="1:22" ht="24" customHeight="1">
      <c r="A19" s="85"/>
      <c r="B19" s="17"/>
      <c r="C19" s="17"/>
      <c r="D19" s="77">
        <f t="shared" si="0"/>
      </c>
      <c r="E19" s="18"/>
      <c r="F19" s="18"/>
      <c r="G19" s="52">
        <f t="shared" si="1"/>
      </c>
      <c r="H19" s="159"/>
      <c r="I19" s="157" t="s">
        <v>11</v>
      </c>
      <c r="J19" s="158">
        <v>41.5</v>
      </c>
      <c r="K19" s="154"/>
      <c r="L19" s="154"/>
      <c r="M19" s="105"/>
      <c r="N19" s="88" t="s">
        <v>144</v>
      </c>
      <c r="O19" s="88" t="s">
        <v>97</v>
      </c>
      <c r="P19" s="89" t="s">
        <v>123</v>
      </c>
      <c r="Q19" s="90">
        <f>IF(AND($I$9+I12&gt;=1080,$I$9+I12&lt;1440),O19,"")</f>
      </c>
      <c r="R19" s="91">
        <f>IF($Q19="4e échelon",($I$9+I12)-1080,"")</f>
      </c>
      <c r="S19" s="92">
        <f t="shared" si="2"/>
      </c>
      <c r="T19" s="92">
        <f t="shared" si="3"/>
      </c>
      <c r="U19" s="93">
        <f t="shared" si="4"/>
      </c>
      <c r="V19" s="105"/>
    </row>
    <row r="20" spans="1:23" ht="24" customHeight="1">
      <c r="A20" s="85"/>
      <c r="B20" s="17"/>
      <c r="C20" s="17"/>
      <c r="D20" s="77">
        <f t="shared" si="0"/>
      </c>
      <c r="E20" s="18"/>
      <c r="F20" s="18"/>
      <c r="G20" s="52">
        <f aca="true" t="shared" si="5" ref="G20:G74">IF(D20="","",IF(F20&gt;=E20,D20*(E20/E20),D20*(F20/E20)))</f>
      </c>
      <c r="H20" s="159"/>
      <c r="I20" s="157" t="s">
        <v>12</v>
      </c>
      <c r="J20" s="158">
        <v>41</v>
      </c>
      <c r="K20" s="160"/>
      <c r="L20" s="161"/>
      <c r="M20" s="127"/>
      <c r="N20" s="88" t="s">
        <v>145</v>
      </c>
      <c r="O20" s="88" t="s">
        <v>98</v>
      </c>
      <c r="P20" s="89" t="s">
        <v>146</v>
      </c>
      <c r="Q20" s="90">
        <f>IF(AND($I$9+I12&gt;=720,$I$9+I12&lt;1080),O20,"")</f>
      </c>
      <c r="R20" s="91">
        <f>IF($Q20="3e échelon",($I$9+I12)-720,"")</f>
      </c>
      <c r="S20" s="92">
        <f t="shared" si="2"/>
      </c>
      <c r="T20" s="92">
        <f t="shared" si="3"/>
      </c>
      <c r="U20" s="93">
        <f t="shared" si="4"/>
      </c>
      <c r="V20" s="105"/>
      <c r="W20"/>
    </row>
    <row r="21" spans="1:23" ht="24" customHeight="1">
      <c r="A21" s="85"/>
      <c r="B21" s="17"/>
      <c r="C21" s="17"/>
      <c r="D21" s="77">
        <f t="shared" si="0"/>
      </c>
      <c r="E21" s="18"/>
      <c r="F21" s="18"/>
      <c r="G21" s="52">
        <f aca="true" t="shared" si="6" ref="G21:G26">IF(D21="","",IF(F21&gt;=E21,D21*(E21/E21),D21*(F21/E21)))</f>
      </c>
      <c r="H21" s="159"/>
      <c r="I21" s="157" t="s">
        <v>13</v>
      </c>
      <c r="J21" s="158">
        <v>39</v>
      </c>
      <c r="K21" s="160"/>
      <c r="L21" s="161"/>
      <c r="M21" s="127"/>
      <c r="N21" s="88" t="s">
        <v>147</v>
      </c>
      <c r="O21" s="88" t="s">
        <v>148</v>
      </c>
      <c r="P21" s="89" t="s">
        <v>123</v>
      </c>
      <c r="Q21" s="90">
        <f>IF(AND($I$9+I12&gt;=360,$I9+I12&lt;720),O21,"")</f>
      </c>
      <c r="R21" s="91">
        <f>IF($Q$21="2e échelon",($I$9+I12)-360,"")</f>
      </c>
      <c r="S21" s="92">
        <f t="shared" si="2"/>
      </c>
      <c r="T21" s="92">
        <f>IF(R21="","",INT((R21/30)-(S21*12)))</f>
      </c>
      <c r="U21" s="93">
        <f>IF(R21="","",(R21-((S21*360)+(T21*30))))</f>
      </c>
      <c r="V21" s="105"/>
      <c r="W21"/>
    </row>
    <row r="22" spans="1:22" ht="24" customHeight="1" thickBot="1">
      <c r="A22" s="85"/>
      <c r="B22" s="17"/>
      <c r="C22" s="17"/>
      <c r="D22" s="77">
        <f t="shared" si="0"/>
      </c>
      <c r="E22" s="18"/>
      <c r="F22" s="18"/>
      <c r="G22" s="52">
        <f t="shared" si="6"/>
      </c>
      <c r="H22" s="159"/>
      <c r="I22" s="162" t="s">
        <v>14</v>
      </c>
      <c r="J22" s="163">
        <v>35</v>
      </c>
      <c r="K22" s="160"/>
      <c r="L22" s="161"/>
      <c r="M22" s="105"/>
      <c r="N22" s="88"/>
      <c r="O22" s="88"/>
      <c r="P22" s="89"/>
      <c r="Q22" s="94">
        <f>IF(AND($I$9+I12&gt;0,$I9+I12&lt;360),O22,"")</f>
      </c>
      <c r="R22" s="95">
        <f>IF(Q22="1er échelon",I9+I12,"")</f>
      </c>
      <c r="S22" s="96">
        <f t="shared" si="2"/>
      </c>
      <c r="T22" s="96">
        <f>IF(R22="","",INT((R22/30)-(S22*12)))</f>
      </c>
      <c r="U22" s="97">
        <f>IF(R22="","",(R22-((S22*360)+(T22*30))))</f>
      </c>
      <c r="V22" s="105"/>
    </row>
    <row r="23" spans="1:22" ht="19.5" customHeight="1">
      <c r="A23" s="85"/>
      <c r="B23" s="17"/>
      <c r="C23" s="17"/>
      <c r="D23" s="77">
        <f t="shared" si="0"/>
      </c>
      <c r="E23" s="18"/>
      <c r="F23" s="18"/>
      <c r="G23" s="52">
        <f t="shared" si="6"/>
      </c>
      <c r="H23" s="164"/>
      <c r="I23" s="243" t="s">
        <v>20</v>
      </c>
      <c r="J23" s="243"/>
      <c r="K23" s="160"/>
      <c r="L23" s="161"/>
      <c r="M23" s="105"/>
      <c r="N23" s="127"/>
      <c r="O23" s="105"/>
      <c r="P23" s="105"/>
      <c r="Q23" s="105"/>
      <c r="R23" s="105"/>
      <c r="S23" s="105"/>
      <c r="T23" s="105"/>
      <c r="U23" s="105"/>
      <c r="V23" s="105"/>
    </row>
    <row r="24" spans="1:22" ht="19.5" customHeight="1" thickBot="1">
      <c r="A24" s="85"/>
      <c r="B24" s="17"/>
      <c r="C24" s="17"/>
      <c r="D24" s="77">
        <f t="shared" si="0"/>
      </c>
      <c r="E24" s="18"/>
      <c r="F24" s="18"/>
      <c r="G24" s="52">
        <f t="shared" si="6"/>
      </c>
      <c r="H24" s="164"/>
      <c r="I24" s="243"/>
      <c r="J24" s="243"/>
      <c r="K24" s="160"/>
      <c r="L24" s="161"/>
      <c r="M24" s="105"/>
      <c r="N24" s="127"/>
      <c r="O24" s="105"/>
      <c r="P24" s="105"/>
      <c r="Q24" s="105"/>
      <c r="R24" s="105"/>
      <c r="S24" s="105"/>
      <c r="T24" s="105"/>
      <c r="U24" s="105"/>
      <c r="V24" s="105"/>
    </row>
    <row r="25" spans="1:22" ht="19.5" customHeight="1">
      <c r="A25" s="85"/>
      <c r="B25" s="17"/>
      <c r="C25" s="17"/>
      <c r="D25" s="77">
        <f t="shared" si="0"/>
      </c>
      <c r="E25" s="18"/>
      <c r="F25" s="18"/>
      <c r="G25" s="52">
        <f t="shared" si="6"/>
      </c>
      <c r="H25" s="108"/>
      <c r="I25" s="227" t="s">
        <v>19</v>
      </c>
      <c r="J25" s="228"/>
      <c r="K25" s="103"/>
      <c r="L25" s="104"/>
      <c r="M25" s="105"/>
      <c r="N25" s="105"/>
      <c r="O25" s="105"/>
      <c r="P25" s="105"/>
      <c r="Q25" s="105"/>
      <c r="R25" s="105"/>
      <c r="S25" s="105"/>
      <c r="T25" s="105"/>
      <c r="U25" s="105"/>
      <c r="V25" s="105"/>
    </row>
    <row r="26" spans="1:22" ht="19.5" customHeight="1" thickBot="1">
      <c r="A26" s="85"/>
      <c r="B26" s="17"/>
      <c r="C26" s="17"/>
      <c r="D26" s="77">
        <f t="shared" si="0"/>
      </c>
      <c r="E26" s="18"/>
      <c r="F26" s="18"/>
      <c r="G26" s="52">
        <f t="shared" si="6"/>
      </c>
      <c r="H26" s="98"/>
      <c r="I26" s="229"/>
      <c r="J26" s="230"/>
      <c r="K26" s="106"/>
      <c r="L26" s="106"/>
      <c r="M26" s="105"/>
      <c r="N26" s="105"/>
      <c r="O26" s="105"/>
      <c r="P26" s="105"/>
      <c r="Q26" s="105"/>
      <c r="R26" s="105"/>
      <c r="S26" s="105"/>
      <c r="T26" s="105"/>
      <c r="U26" s="105"/>
      <c r="V26" s="105"/>
    </row>
    <row r="27" spans="1:22" ht="19.5" customHeight="1">
      <c r="A27" s="85"/>
      <c r="B27" s="17"/>
      <c r="C27" s="17"/>
      <c r="D27" s="77">
        <f t="shared" si="0"/>
      </c>
      <c r="E27" s="18"/>
      <c r="F27" s="18"/>
      <c r="G27" s="52">
        <f t="shared" si="5"/>
      </c>
      <c r="H27" s="98"/>
      <c r="I27" s="24" t="s">
        <v>15</v>
      </c>
      <c r="J27" s="25"/>
      <c r="K27" s="106"/>
      <c r="L27" s="106"/>
      <c r="M27" s="105"/>
      <c r="N27" s="105"/>
      <c r="O27" s="105"/>
      <c r="P27" s="105"/>
      <c r="Q27" s="105"/>
      <c r="R27" s="105"/>
      <c r="S27" s="105"/>
      <c r="T27" s="105"/>
      <c r="U27" s="105"/>
      <c r="V27" s="105"/>
    </row>
    <row r="28" spans="1:22" ht="19.5" customHeight="1" thickBot="1">
      <c r="A28" s="85"/>
      <c r="B28" s="17"/>
      <c r="C28" s="17"/>
      <c r="D28" s="77">
        <f t="shared" si="0"/>
      </c>
      <c r="E28" s="18"/>
      <c r="F28" s="18"/>
      <c r="G28" s="52">
        <f t="shared" si="5"/>
      </c>
      <c r="H28" s="98"/>
      <c r="I28" s="24" t="s">
        <v>16</v>
      </c>
      <c r="J28" s="26">
        <f>($J$27*100)/60</f>
        <v>0</v>
      </c>
      <c r="K28" s="106"/>
      <c r="L28" s="106"/>
      <c r="M28" s="105"/>
      <c r="N28" s="105"/>
      <c r="O28" s="105"/>
      <c r="P28" s="105"/>
      <c r="Q28" s="105"/>
      <c r="R28" s="105"/>
      <c r="S28" s="105"/>
      <c r="T28" s="105"/>
      <c r="U28" s="105"/>
      <c r="V28" s="105"/>
    </row>
    <row r="29" spans="1:22" ht="19.5" customHeight="1">
      <c r="A29" s="85"/>
      <c r="B29" s="17"/>
      <c r="C29" s="17"/>
      <c r="D29" s="77">
        <f t="shared" si="0"/>
      </c>
      <c r="E29" s="18"/>
      <c r="F29" s="18"/>
      <c r="G29" s="52">
        <f t="shared" si="5"/>
      </c>
      <c r="H29" s="98"/>
      <c r="I29" s="27" t="s">
        <v>16</v>
      </c>
      <c r="J29" s="28"/>
      <c r="K29" s="106"/>
      <c r="L29" s="106"/>
      <c r="M29" s="105"/>
      <c r="N29" s="105"/>
      <c r="O29" s="105"/>
      <c r="P29" s="105"/>
      <c r="Q29" s="105"/>
      <c r="R29" s="105"/>
      <c r="S29" s="105"/>
      <c r="T29" s="105"/>
      <c r="U29" s="105"/>
      <c r="V29" s="105"/>
    </row>
    <row r="30" spans="1:22" ht="19.5" customHeight="1" thickBot="1">
      <c r="A30" s="85"/>
      <c r="B30" s="17"/>
      <c r="C30" s="17"/>
      <c r="D30" s="77">
        <f t="shared" si="0"/>
      </c>
      <c r="E30" s="18"/>
      <c r="F30" s="18"/>
      <c r="G30" s="52">
        <f t="shared" si="5"/>
      </c>
      <c r="H30" s="98"/>
      <c r="I30" s="29" t="s">
        <v>15</v>
      </c>
      <c r="J30" s="30">
        <f>($J$29*60)/100</f>
        <v>0</v>
      </c>
      <c r="K30" s="106"/>
      <c r="L30" s="106"/>
      <c r="M30" s="105"/>
      <c r="N30" s="105"/>
      <c r="O30" s="105"/>
      <c r="P30" s="105"/>
      <c r="Q30" s="105"/>
      <c r="R30" s="105"/>
      <c r="S30" s="105"/>
      <c r="T30" s="105"/>
      <c r="U30" s="105"/>
      <c r="V30" s="105"/>
    </row>
    <row r="31" spans="1:22" ht="19.5" customHeight="1">
      <c r="A31" s="85"/>
      <c r="B31" s="17"/>
      <c r="C31" s="17"/>
      <c r="D31" s="77">
        <f t="shared" si="0"/>
      </c>
      <c r="E31" s="18"/>
      <c r="F31" s="18"/>
      <c r="G31" s="52">
        <f t="shared" si="5"/>
      </c>
      <c r="H31" s="98"/>
      <c r="I31" s="105"/>
      <c r="J31" s="105"/>
      <c r="K31" s="106"/>
      <c r="L31" s="106"/>
      <c r="M31" s="105"/>
      <c r="N31" s="105"/>
      <c r="O31" s="105"/>
      <c r="P31" s="105"/>
      <c r="Q31" s="105"/>
      <c r="R31" s="105"/>
      <c r="S31" s="105"/>
      <c r="T31" s="105"/>
      <c r="U31" s="105"/>
      <c r="V31" s="105"/>
    </row>
    <row r="32" spans="1:22" ht="19.5" customHeight="1">
      <c r="A32" s="85"/>
      <c r="B32" s="17"/>
      <c r="C32" s="17"/>
      <c r="D32" s="77">
        <f t="shared" si="0"/>
      </c>
      <c r="E32" s="18"/>
      <c r="F32" s="18"/>
      <c r="G32" s="52">
        <f t="shared" si="5"/>
      </c>
      <c r="H32" s="98"/>
      <c r="I32" s="105"/>
      <c r="J32" s="105"/>
      <c r="K32" s="105"/>
      <c r="L32" s="105"/>
      <c r="M32" s="105"/>
      <c r="N32" s="105"/>
      <c r="O32" s="105"/>
      <c r="P32" s="105"/>
      <c r="Q32" s="105"/>
      <c r="R32" s="105"/>
      <c r="S32" s="105"/>
      <c r="T32" s="105"/>
      <c r="U32" s="105"/>
      <c r="V32" s="105"/>
    </row>
    <row r="33" spans="1:22" ht="19.5" customHeight="1">
      <c r="A33" s="85"/>
      <c r="B33" s="17"/>
      <c r="C33" s="17"/>
      <c r="D33" s="77">
        <f t="shared" si="0"/>
      </c>
      <c r="E33" s="18"/>
      <c r="F33" s="18"/>
      <c r="G33" s="52">
        <f t="shared" si="5"/>
      </c>
      <c r="H33" s="98"/>
      <c r="I33" s="105"/>
      <c r="J33" s="105"/>
      <c r="K33" s="105"/>
      <c r="L33" s="105"/>
      <c r="M33" s="105"/>
      <c r="N33" s="105"/>
      <c r="O33" s="105"/>
      <c r="P33" s="105"/>
      <c r="Q33" s="105"/>
      <c r="R33" s="105"/>
      <c r="S33" s="105"/>
      <c r="T33" s="105"/>
      <c r="U33" s="105"/>
      <c r="V33" s="105"/>
    </row>
    <row r="34" spans="1:22" ht="19.5" customHeight="1">
      <c r="A34" s="85"/>
      <c r="B34" s="17"/>
      <c r="C34" s="17"/>
      <c r="D34" s="77">
        <f t="shared" si="0"/>
      </c>
      <c r="E34" s="18"/>
      <c r="F34" s="18"/>
      <c r="G34" s="52">
        <f>IF(D34="","",IF(F34&gt;=E34,D34*(E34/E34),D34*(F34/E34)))</f>
      </c>
      <c r="H34" s="102"/>
      <c r="I34" s="105"/>
      <c r="J34" s="105"/>
      <c r="K34" s="105"/>
      <c r="L34" s="105"/>
      <c r="M34" s="105"/>
      <c r="N34" s="105"/>
      <c r="O34" s="105"/>
      <c r="P34" s="105"/>
      <c r="Q34" s="105"/>
      <c r="R34" s="105"/>
      <c r="S34" s="105"/>
      <c r="T34" s="105"/>
      <c r="U34" s="105"/>
      <c r="V34" s="105"/>
    </row>
    <row r="35" spans="1:22" ht="19.5" customHeight="1">
      <c r="A35" s="85"/>
      <c r="B35" s="17"/>
      <c r="C35" s="17"/>
      <c r="D35" s="77">
        <f t="shared" si="0"/>
      </c>
      <c r="E35" s="18"/>
      <c r="F35" s="18"/>
      <c r="G35" s="52">
        <f t="shared" si="5"/>
      </c>
      <c r="H35" s="105"/>
      <c r="I35" s="105"/>
      <c r="J35" s="105"/>
      <c r="K35" s="105"/>
      <c r="L35" s="105"/>
      <c r="M35" s="105"/>
      <c r="N35" s="105"/>
      <c r="O35" s="105"/>
      <c r="P35" s="105"/>
      <c r="Q35" s="105"/>
      <c r="R35" s="105"/>
      <c r="S35" s="105"/>
      <c r="T35" s="105"/>
      <c r="U35" s="105"/>
      <c r="V35" s="105"/>
    </row>
    <row r="36" spans="1:22" ht="19.5" customHeight="1">
      <c r="A36" s="85"/>
      <c r="B36" s="17"/>
      <c r="C36" s="17"/>
      <c r="D36" s="77">
        <f t="shared" si="0"/>
      </c>
      <c r="E36" s="18"/>
      <c r="F36" s="18"/>
      <c r="G36" s="52">
        <f t="shared" si="5"/>
      </c>
      <c r="H36" s="109"/>
      <c r="I36" s="105"/>
      <c r="J36" s="105"/>
      <c r="K36" s="105"/>
      <c r="L36" s="105"/>
      <c r="M36" s="105"/>
      <c r="N36" s="105"/>
      <c r="O36" s="105"/>
      <c r="P36" s="105"/>
      <c r="Q36" s="105"/>
      <c r="R36" s="105"/>
      <c r="S36" s="105"/>
      <c r="T36" s="105"/>
      <c r="U36" s="105"/>
      <c r="V36" s="105"/>
    </row>
    <row r="37" spans="1:22" ht="19.5" customHeight="1">
      <c r="A37" s="85"/>
      <c r="B37" s="17"/>
      <c r="C37" s="17"/>
      <c r="D37" s="77">
        <f t="shared" si="0"/>
      </c>
      <c r="E37" s="18"/>
      <c r="F37" s="18"/>
      <c r="G37" s="52">
        <f t="shared" si="5"/>
      </c>
      <c r="H37" s="109"/>
      <c r="I37" s="105"/>
      <c r="J37" s="105"/>
      <c r="K37" s="105"/>
      <c r="L37" s="105"/>
      <c r="M37" s="105"/>
      <c r="N37" s="105"/>
      <c r="O37" s="105"/>
      <c r="P37" s="105"/>
      <c r="Q37" s="105"/>
      <c r="R37" s="105"/>
      <c r="S37" s="105"/>
      <c r="T37" s="105"/>
      <c r="U37" s="105"/>
      <c r="V37" s="105"/>
    </row>
    <row r="38" spans="1:22" ht="19.5" customHeight="1">
      <c r="A38" s="85"/>
      <c r="B38" s="17"/>
      <c r="C38" s="17"/>
      <c r="D38" s="77">
        <f t="shared" si="0"/>
      </c>
      <c r="E38" s="18"/>
      <c r="F38" s="18"/>
      <c r="G38" s="52">
        <f t="shared" si="5"/>
      </c>
      <c r="H38" s="109"/>
      <c r="I38" s="105"/>
      <c r="J38" s="105"/>
      <c r="K38" s="105"/>
      <c r="L38" s="105"/>
      <c r="M38" s="105"/>
      <c r="N38" s="105"/>
      <c r="O38" s="105"/>
      <c r="P38" s="105"/>
      <c r="Q38" s="105"/>
      <c r="R38" s="105"/>
      <c r="S38" s="105"/>
      <c r="T38" s="105"/>
      <c r="U38" s="105"/>
      <c r="V38" s="105"/>
    </row>
    <row r="39" spans="1:22" ht="19.5" customHeight="1">
      <c r="A39" s="85"/>
      <c r="B39" s="17"/>
      <c r="C39" s="17"/>
      <c r="D39" s="77">
        <f t="shared" si="0"/>
      </c>
      <c r="E39" s="18"/>
      <c r="F39" s="18"/>
      <c r="G39" s="52">
        <f t="shared" si="5"/>
      </c>
      <c r="H39" s="109"/>
      <c r="I39" s="105"/>
      <c r="J39" s="105"/>
      <c r="K39" s="105"/>
      <c r="L39" s="105"/>
      <c r="M39" s="105"/>
      <c r="N39" s="105"/>
      <c r="O39" s="105"/>
      <c r="P39" s="105"/>
      <c r="Q39" s="105"/>
      <c r="R39" s="105"/>
      <c r="S39" s="105"/>
      <c r="T39" s="105"/>
      <c r="U39" s="105"/>
      <c r="V39" s="105"/>
    </row>
    <row r="40" spans="1:22" ht="19.5" customHeight="1">
      <c r="A40" s="85"/>
      <c r="B40" s="17"/>
      <c r="C40" s="17"/>
      <c r="D40" s="77">
        <f t="shared" si="0"/>
      </c>
      <c r="E40" s="18"/>
      <c r="F40" s="18"/>
      <c r="G40" s="52">
        <f t="shared" si="5"/>
      </c>
      <c r="H40" s="109"/>
      <c r="I40" s="105"/>
      <c r="J40" s="105"/>
      <c r="K40" s="105"/>
      <c r="L40" s="105"/>
      <c r="M40" s="105"/>
      <c r="N40" s="105"/>
      <c r="O40" s="105"/>
      <c r="P40" s="105"/>
      <c r="Q40" s="105"/>
      <c r="R40" s="105"/>
      <c r="S40" s="105"/>
      <c r="T40" s="105"/>
      <c r="U40" s="105"/>
      <c r="V40" s="105"/>
    </row>
    <row r="41" spans="1:22" ht="19.5" customHeight="1">
      <c r="A41" s="85"/>
      <c r="B41" s="17"/>
      <c r="C41" s="17"/>
      <c r="D41" s="77">
        <f t="shared" si="0"/>
      </c>
      <c r="E41" s="18"/>
      <c r="F41" s="18"/>
      <c r="G41" s="52">
        <f t="shared" si="5"/>
      </c>
      <c r="H41" s="109"/>
      <c r="I41" s="105"/>
      <c r="J41" s="105"/>
      <c r="K41" s="105"/>
      <c r="L41" s="105"/>
      <c r="M41" s="105"/>
      <c r="N41" s="105"/>
      <c r="O41" s="105"/>
      <c r="P41" s="105"/>
      <c r="Q41" s="105"/>
      <c r="R41" s="105"/>
      <c r="S41" s="105"/>
      <c r="T41" s="105"/>
      <c r="U41" s="105"/>
      <c r="V41" s="105"/>
    </row>
    <row r="42" spans="1:22" ht="19.5" customHeight="1">
      <c r="A42" s="85"/>
      <c r="B42" s="17"/>
      <c r="C42" s="17"/>
      <c r="D42" s="77">
        <f t="shared" si="0"/>
      </c>
      <c r="E42" s="18"/>
      <c r="F42" s="18"/>
      <c r="G42" s="52">
        <f t="shared" si="5"/>
      </c>
      <c r="H42" s="105"/>
      <c r="I42" s="105"/>
      <c r="J42" s="105"/>
      <c r="K42" s="105"/>
      <c r="L42" s="105"/>
      <c r="M42" s="105"/>
      <c r="N42" s="105"/>
      <c r="O42" s="105"/>
      <c r="P42" s="105"/>
      <c r="Q42" s="105"/>
      <c r="R42" s="105"/>
      <c r="S42" s="105"/>
      <c r="T42" s="105"/>
      <c r="U42" s="105"/>
      <c r="V42" s="105"/>
    </row>
    <row r="43" spans="1:22" ht="19.5" customHeight="1">
      <c r="A43" s="85"/>
      <c r="B43" s="17"/>
      <c r="C43" s="17"/>
      <c r="D43" s="77">
        <f t="shared" si="0"/>
      </c>
      <c r="E43" s="18"/>
      <c r="F43" s="18"/>
      <c r="G43" s="52">
        <f t="shared" si="5"/>
      </c>
      <c r="H43" s="105"/>
      <c r="I43" s="105"/>
      <c r="J43" s="105"/>
      <c r="K43" s="105"/>
      <c r="L43" s="105"/>
      <c r="M43" s="105"/>
      <c r="N43" s="105"/>
      <c r="O43" s="105"/>
      <c r="P43" s="105"/>
      <c r="Q43" s="105"/>
      <c r="R43" s="105"/>
      <c r="S43" s="105"/>
      <c r="T43" s="105"/>
      <c r="U43" s="105"/>
      <c r="V43" s="105"/>
    </row>
    <row r="44" spans="1:22" ht="19.5" customHeight="1">
      <c r="A44" s="85"/>
      <c r="B44" s="17"/>
      <c r="C44" s="17"/>
      <c r="D44" s="77">
        <f t="shared" si="0"/>
      </c>
      <c r="E44" s="18"/>
      <c r="F44" s="18"/>
      <c r="G44" s="52">
        <f t="shared" si="5"/>
      </c>
      <c r="H44" s="105"/>
      <c r="I44" s="105"/>
      <c r="J44" s="105"/>
      <c r="K44" s="105"/>
      <c r="L44" s="105"/>
      <c r="M44" s="105"/>
      <c r="N44" s="105"/>
      <c r="O44" s="105"/>
      <c r="P44" s="105"/>
      <c r="Q44" s="105"/>
      <c r="R44" s="105"/>
      <c r="S44" s="105"/>
      <c r="T44" s="105"/>
      <c r="U44" s="105"/>
      <c r="V44" s="105"/>
    </row>
    <row r="45" spans="1:22" ht="19.5" customHeight="1">
      <c r="A45" s="85"/>
      <c r="B45" s="17"/>
      <c r="C45" s="17"/>
      <c r="D45" s="77">
        <f t="shared" si="0"/>
      </c>
      <c r="E45" s="18"/>
      <c r="F45" s="18"/>
      <c r="G45" s="52">
        <f t="shared" si="5"/>
      </c>
      <c r="H45" s="105"/>
      <c r="I45" s="105"/>
      <c r="J45" s="105"/>
      <c r="K45" s="105"/>
      <c r="L45" s="105"/>
      <c r="M45" s="105"/>
      <c r="N45" s="105"/>
      <c r="O45" s="105"/>
      <c r="P45" s="105"/>
      <c r="Q45" s="105"/>
      <c r="R45" s="105"/>
      <c r="S45" s="105"/>
      <c r="T45" s="105"/>
      <c r="U45" s="105"/>
      <c r="V45" s="105"/>
    </row>
    <row r="46" spans="1:22" ht="19.5" customHeight="1">
      <c r="A46" s="85"/>
      <c r="B46" s="17"/>
      <c r="C46" s="17"/>
      <c r="D46" s="77">
        <f t="shared" si="0"/>
      </c>
      <c r="E46" s="18"/>
      <c r="F46" s="18"/>
      <c r="G46" s="52">
        <f t="shared" si="5"/>
      </c>
      <c r="H46" s="105"/>
      <c r="I46" s="105"/>
      <c r="J46" s="105"/>
      <c r="K46" s="105"/>
      <c r="L46" s="105"/>
      <c r="M46" s="105"/>
      <c r="N46" s="105"/>
      <c r="O46" s="105"/>
      <c r="P46" s="105"/>
      <c r="Q46" s="105"/>
      <c r="R46" s="105"/>
      <c r="S46" s="105"/>
      <c r="T46" s="105"/>
      <c r="U46" s="105"/>
      <c r="V46" s="105"/>
    </row>
    <row r="47" spans="1:22" ht="19.5" customHeight="1">
      <c r="A47" s="85"/>
      <c r="B47" s="17"/>
      <c r="C47" s="17"/>
      <c r="D47" s="77">
        <f t="shared" si="0"/>
      </c>
      <c r="E47" s="18"/>
      <c r="F47" s="18"/>
      <c r="G47" s="52">
        <f t="shared" si="5"/>
      </c>
      <c r="H47" s="105"/>
      <c r="I47" s="105"/>
      <c r="J47" s="105"/>
      <c r="K47" s="105"/>
      <c r="L47" s="105"/>
      <c r="M47" s="105"/>
      <c r="N47" s="105"/>
      <c r="O47" s="105"/>
      <c r="P47" s="105"/>
      <c r="Q47" s="105"/>
      <c r="R47" s="105"/>
      <c r="S47" s="105"/>
      <c r="T47" s="105"/>
      <c r="U47" s="105"/>
      <c r="V47" s="105"/>
    </row>
    <row r="48" spans="1:22" ht="19.5" customHeight="1">
      <c r="A48" s="85"/>
      <c r="B48" s="17"/>
      <c r="C48" s="17"/>
      <c r="D48" s="77">
        <f t="shared" si="0"/>
      </c>
      <c r="E48" s="18"/>
      <c r="F48" s="18"/>
      <c r="G48" s="52">
        <f t="shared" si="5"/>
      </c>
      <c r="H48" s="105"/>
      <c r="I48" s="105"/>
      <c r="J48" s="105"/>
      <c r="K48" s="105"/>
      <c r="L48" s="105"/>
      <c r="M48" s="105"/>
      <c r="N48" s="105"/>
      <c r="O48" s="105"/>
      <c r="P48" s="105"/>
      <c r="Q48" s="105"/>
      <c r="R48" s="105"/>
      <c r="S48" s="105"/>
      <c r="T48" s="105"/>
      <c r="U48" s="105"/>
      <c r="V48" s="105"/>
    </row>
    <row r="49" spans="1:22" ht="19.5" customHeight="1">
      <c r="A49" s="85"/>
      <c r="B49" s="17"/>
      <c r="C49" s="17"/>
      <c r="D49" s="77">
        <f t="shared" si="0"/>
      </c>
      <c r="E49" s="18"/>
      <c r="F49" s="18"/>
      <c r="G49" s="52">
        <f t="shared" si="5"/>
      </c>
      <c r="H49" s="105"/>
      <c r="I49" s="105"/>
      <c r="J49" s="105"/>
      <c r="K49" s="105"/>
      <c r="L49" s="105"/>
      <c r="M49" s="105"/>
      <c r="N49" s="105"/>
      <c r="O49" s="105"/>
      <c r="P49" s="105"/>
      <c r="Q49" s="105"/>
      <c r="R49" s="105"/>
      <c r="S49" s="105"/>
      <c r="T49" s="105"/>
      <c r="U49" s="105"/>
      <c r="V49" s="105"/>
    </row>
    <row r="50" spans="1:22" ht="19.5" customHeight="1">
      <c r="A50" s="85"/>
      <c r="B50" s="17"/>
      <c r="C50" s="17"/>
      <c r="D50" s="77">
        <f t="shared" si="0"/>
      </c>
      <c r="E50" s="18"/>
      <c r="F50" s="18"/>
      <c r="G50" s="52">
        <f t="shared" si="5"/>
      </c>
      <c r="H50" s="105"/>
      <c r="I50" s="105"/>
      <c r="J50" s="105"/>
      <c r="K50" s="105"/>
      <c r="L50" s="105"/>
      <c r="M50" s="105"/>
      <c r="N50" s="105"/>
      <c r="O50" s="105"/>
      <c r="P50" s="105"/>
      <c r="Q50" s="105"/>
      <c r="R50" s="105"/>
      <c r="S50" s="105"/>
      <c r="T50" s="105"/>
      <c r="U50" s="105"/>
      <c r="V50" s="105"/>
    </row>
    <row r="51" spans="1:22" ht="19.5" customHeight="1">
      <c r="A51" s="85"/>
      <c r="B51" s="17"/>
      <c r="C51" s="17"/>
      <c r="D51" s="77">
        <f t="shared" si="0"/>
      </c>
      <c r="E51" s="18"/>
      <c r="F51" s="18"/>
      <c r="G51" s="52">
        <f t="shared" si="5"/>
      </c>
      <c r="H51" s="105"/>
      <c r="I51" s="105"/>
      <c r="J51" s="105"/>
      <c r="K51" s="105"/>
      <c r="L51" s="105"/>
      <c r="M51" s="105"/>
      <c r="N51" s="105"/>
      <c r="O51" s="105"/>
      <c r="P51" s="105"/>
      <c r="Q51" s="105"/>
      <c r="R51" s="105"/>
      <c r="S51" s="105"/>
      <c r="T51" s="105"/>
      <c r="U51" s="105"/>
      <c r="V51" s="105"/>
    </row>
    <row r="52" spans="1:22" ht="19.5" customHeight="1">
      <c r="A52" s="85"/>
      <c r="B52" s="17"/>
      <c r="C52" s="17"/>
      <c r="D52" s="77">
        <f t="shared" si="0"/>
      </c>
      <c r="E52" s="18"/>
      <c r="F52" s="18"/>
      <c r="G52" s="52">
        <f t="shared" si="5"/>
      </c>
      <c r="H52" s="105"/>
      <c r="I52" s="105"/>
      <c r="J52" s="105"/>
      <c r="K52" s="105"/>
      <c r="L52" s="105"/>
      <c r="M52" s="105"/>
      <c r="N52" s="105"/>
      <c r="O52" s="105"/>
      <c r="P52" s="105"/>
      <c r="Q52" s="105"/>
      <c r="R52" s="105"/>
      <c r="S52" s="105"/>
      <c r="T52" s="105"/>
      <c r="U52" s="105"/>
      <c r="V52" s="105"/>
    </row>
    <row r="53" spans="1:22" ht="19.5" customHeight="1">
      <c r="A53" s="85"/>
      <c r="B53" s="17"/>
      <c r="C53" s="17"/>
      <c r="D53" s="77">
        <f t="shared" si="0"/>
      </c>
      <c r="E53" s="18"/>
      <c r="F53" s="18"/>
      <c r="G53" s="52">
        <f t="shared" si="5"/>
      </c>
      <c r="H53" s="105"/>
      <c r="I53" s="105"/>
      <c r="J53" s="105"/>
      <c r="K53" s="105"/>
      <c r="L53" s="105"/>
      <c r="M53" s="105"/>
      <c r="N53" s="105"/>
      <c r="O53" s="105"/>
      <c r="P53" s="105"/>
      <c r="Q53" s="105"/>
      <c r="R53" s="105"/>
      <c r="S53" s="105"/>
      <c r="T53" s="105"/>
      <c r="U53" s="105"/>
      <c r="V53" s="105"/>
    </row>
    <row r="54" spans="1:22" ht="19.5" customHeight="1">
      <c r="A54" s="85"/>
      <c r="B54" s="17"/>
      <c r="C54" s="17"/>
      <c r="D54" s="77">
        <f t="shared" si="0"/>
      </c>
      <c r="E54" s="18"/>
      <c r="F54" s="18"/>
      <c r="G54" s="52">
        <f t="shared" si="5"/>
      </c>
      <c r="H54" s="105"/>
      <c r="I54" s="105"/>
      <c r="J54" s="105"/>
      <c r="K54" s="105"/>
      <c r="L54" s="105"/>
      <c r="M54" s="105"/>
      <c r="N54" s="105"/>
      <c r="O54" s="105"/>
      <c r="P54" s="105"/>
      <c r="Q54" s="105"/>
      <c r="R54" s="105"/>
      <c r="S54" s="105"/>
      <c r="T54" s="105"/>
      <c r="U54" s="105"/>
      <c r="V54" s="105"/>
    </row>
    <row r="55" spans="1:22" ht="19.5" customHeight="1">
      <c r="A55" s="85"/>
      <c r="B55" s="17"/>
      <c r="C55" s="17"/>
      <c r="D55" s="77">
        <f t="shared" si="0"/>
      </c>
      <c r="E55" s="18"/>
      <c r="F55" s="18"/>
      <c r="G55" s="52">
        <f t="shared" si="5"/>
      </c>
      <c r="H55" s="105"/>
      <c r="I55" s="105"/>
      <c r="J55" s="105"/>
      <c r="K55" s="105"/>
      <c r="L55" s="105"/>
      <c r="M55" s="105"/>
      <c r="N55" s="105"/>
      <c r="O55" s="105"/>
      <c r="P55" s="105"/>
      <c r="Q55" s="105"/>
      <c r="R55" s="105"/>
      <c r="S55" s="105"/>
      <c r="T55" s="105"/>
      <c r="U55" s="105"/>
      <c r="V55" s="105"/>
    </row>
    <row r="56" spans="1:22" ht="19.5" customHeight="1">
      <c r="A56" s="85"/>
      <c r="B56" s="17"/>
      <c r="C56" s="17"/>
      <c r="D56" s="77">
        <f t="shared" si="0"/>
      </c>
      <c r="E56" s="18"/>
      <c r="F56" s="18"/>
      <c r="G56" s="52">
        <f t="shared" si="5"/>
      </c>
      <c r="H56" s="105"/>
      <c r="I56" s="105"/>
      <c r="J56" s="105"/>
      <c r="K56" s="105"/>
      <c r="L56" s="105"/>
      <c r="M56" s="105"/>
      <c r="N56" s="105"/>
      <c r="O56" s="105"/>
      <c r="P56" s="105"/>
      <c r="Q56" s="105"/>
      <c r="R56" s="105"/>
      <c r="S56" s="105"/>
      <c r="T56" s="105"/>
      <c r="U56" s="105"/>
      <c r="V56" s="105"/>
    </row>
    <row r="57" spans="1:22" ht="19.5" customHeight="1">
      <c r="A57" s="85"/>
      <c r="B57" s="17"/>
      <c r="C57" s="17"/>
      <c r="D57" s="77">
        <f t="shared" si="0"/>
      </c>
      <c r="E57" s="18"/>
      <c r="F57" s="18"/>
      <c r="G57" s="52">
        <f t="shared" si="5"/>
      </c>
      <c r="H57" s="105"/>
      <c r="I57" s="105"/>
      <c r="J57" s="105"/>
      <c r="K57" s="105"/>
      <c r="L57" s="105"/>
      <c r="M57" s="105"/>
      <c r="N57" s="105"/>
      <c r="O57" s="105"/>
      <c r="P57" s="105"/>
      <c r="Q57" s="105"/>
      <c r="R57" s="105"/>
      <c r="S57" s="105"/>
      <c r="T57" s="105"/>
      <c r="U57" s="105"/>
      <c r="V57" s="105"/>
    </row>
    <row r="58" spans="1:22" ht="19.5" customHeight="1">
      <c r="A58" s="85"/>
      <c r="B58" s="17"/>
      <c r="C58" s="17"/>
      <c r="D58" s="77">
        <f t="shared" si="0"/>
      </c>
      <c r="E58" s="18"/>
      <c r="F58" s="18"/>
      <c r="G58" s="52">
        <f t="shared" si="5"/>
      </c>
      <c r="H58" s="105"/>
      <c r="I58" s="105"/>
      <c r="J58" s="105"/>
      <c r="K58" s="105"/>
      <c r="L58" s="105"/>
      <c r="M58" s="105"/>
      <c r="N58" s="105"/>
      <c r="O58" s="105"/>
      <c r="P58" s="105"/>
      <c r="Q58" s="105"/>
      <c r="R58" s="105"/>
      <c r="S58" s="105"/>
      <c r="T58" s="105"/>
      <c r="U58" s="105"/>
      <c r="V58" s="105"/>
    </row>
    <row r="59" spans="1:22" ht="19.5" customHeight="1">
      <c r="A59" s="85"/>
      <c r="B59" s="17"/>
      <c r="C59" s="17"/>
      <c r="D59" s="77">
        <f t="shared" si="0"/>
      </c>
      <c r="E59" s="18"/>
      <c r="F59" s="18"/>
      <c r="G59" s="52">
        <f t="shared" si="5"/>
      </c>
      <c r="H59" s="105"/>
      <c r="I59" s="105"/>
      <c r="J59" s="105"/>
      <c r="K59" s="105"/>
      <c r="L59" s="105"/>
      <c r="M59" s="105"/>
      <c r="N59" s="105"/>
      <c r="O59" s="105"/>
      <c r="P59" s="105"/>
      <c r="Q59" s="105"/>
      <c r="R59" s="105"/>
      <c r="S59" s="105"/>
      <c r="T59" s="105"/>
      <c r="U59" s="105"/>
      <c r="V59" s="105"/>
    </row>
    <row r="60" spans="1:22" ht="19.5" customHeight="1">
      <c r="A60" s="85"/>
      <c r="B60" s="17"/>
      <c r="C60" s="17"/>
      <c r="D60" s="77">
        <f t="shared" si="0"/>
      </c>
      <c r="E60" s="18"/>
      <c r="F60" s="18"/>
      <c r="G60" s="52">
        <f t="shared" si="5"/>
      </c>
      <c r="H60" s="105"/>
      <c r="I60" s="105"/>
      <c r="J60" s="105"/>
      <c r="K60" s="105"/>
      <c r="L60" s="105"/>
      <c r="M60" s="105"/>
      <c r="N60" s="105"/>
      <c r="O60" s="105"/>
      <c r="P60" s="105"/>
      <c r="Q60" s="105"/>
      <c r="R60" s="105"/>
      <c r="S60" s="105"/>
      <c r="T60" s="105"/>
      <c r="U60" s="105"/>
      <c r="V60" s="105"/>
    </row>
    <row r="61" spans="1:22" ht="19.5" customHeight="1">
      <c r="A61" s="85"/>
      <c r="B61" s="17"/>
      <c r="C61" s="17"/>
      <c r="D61" s="77">
        <f t="shared" si="0"/>
      </c>
      <c r="E61" s="18"/>
      <c r="F61" s="18"/>
      <c r="G61" s="52">
        <f t="shared" si="5"/>
      </c>
      <c r="H61" s="105"/>
      <c r="I61" s="105"/>
      <c r="J61" s="105"/>
      <c r="K61" s="105"/>
      <c r="L61" s="105"/>
      <c r="M61" s="105"/>
      <c r="N61" s="105"/>
      <c r="O61" s="105"/>
      <c r="P61" s="105"/>
      <c r="Q61" s="105"/>
      <c r="R61" s="105"/>
      <c r="S61" s="105"/>
      <c r="T61" s="105"/>
      <c r="U61" s="105"/>
      <c r="V61" s="105"/>
    </row>
    <row r="62" spans="1:22" ht="19.5" customHeight="1">
      <c r="A62" s="85"/>
      <c r="B62" s="17"/>
      <c r="C62" s="17"/>
      <c r="D62" s="77">
        <f t="shared" si="0"/>
      </c>
      <c r="E62" s="18"/>
      <c r="F62" s="18"/>
      <c r="G62" s="52">
        <f t="shared" si="5"/>
      </c>
      <c r="H62" s="105"/>
      <c r="I62" s="105"/>
      <c r="J62" s="105"/>
      <c r="K62" s="105"/>
      <c r="L62" s="105"/>
      <c r="M62" s="105"/>
      <c r="N62" s="105"/>
      <c r="O62" s="105"/>
      <c r="P62" s="105"/>
      <c r="Q62" s="105"/>
      <c r="R62" s="105"/>
      <c r="S62" s="105"/>
      <c r="T62" s="105"/>
      <c r="U62" s="105"/>
      <c r="V62" s="105"/>
    </row>
    <row r="63" spans="1:22" ht="19.5" customHeight="1">
      <c r="A63" s="85"/>
      <c r="B63" s="17"/>
      <c r="C63" s="17"/>
      <c r="D63" s="77">
        <f t="shared" si="0"/>
      </c>
      <c r="E63" s="18"/>
      <c r="F63" s="18"/>
      <c r="G63" s="52">
        <f t="shared" si="5"/>
      </c>
      <c r="H63" s="105"/>
      <c r="I63" s="105"/>
      <c r="J63" s="105"/>
      <c r="K63" s="105"/>
      <c r="L63" s="105"/>
      <c r="M63" s="105"/>
      <c r="N63" s="105"/>
      <c r="O63" s="105"/>
      <c r="P63" s="105"/>
      <c r="Q63" s="105"/>
      <c r="R63" s="105"/>
      <c r="S63" s="105"/>
      <c r="T63" s="105"/>
      <c r="U63" s="105"/>
      <c r="V63" s="105"/>
    </row>
    <row r="64" spans="1:22" ht="19.5" customHeight="1">
      <c r="A64" s="85"/>
      <c r="B64" s="17"/>
      <c r="C64" s="17"/>
      <c r="D64" s="77">
        <f t="shared" si="0"/>
      </c>
      <c r="E64" s="18"/>
      <c r="F64" s="18"/>
      <c r="G64" s="52">
        <f t="shared" si="5"/>
      </c>
      <c r="H64" s="105"/>
      <c r="I64" s="105"/>
      <c r="J64" s="105"/>
      <c r="K64" s="105"/>
      <c r="L64" s="105"/>
      <c r="M64" s="105"/>
      <c r="N64" s="105"/>
      <c r="O64" s="105"/>
      <c r="P64" s="105"/>
      <c r="Q64" s="105"/>
      <c r="R64" s="105"/>
      <c r="S64" s="105"/>
      <c r="T64" s="105"/>
      <c r="U64" s="105"/>
      <c r="V64" s="105"/>
    </row>
    <row r="65" spans="1:22" ht="19.5" customHeight="1">
      <c r="A65" s="85"/>
      <c r="B65" s="17"/>
      <c r="C65" s="17"/>
      <c r="D65" s="77">
        <f t="shared" si="0"/>
      </c>
      <c r="E65" s="18"/>
      <c r="F65" s="18"/>
      <c r="G65" s="52">
        <f t="shared" si="5"/>
      </c>
      <c r="H65" s="105"/>
      <c r="I65" s="105"/>
      <c r="J65" s="105"/>
      <c r="K65" s="105"/>
      <c r="L65" s="105"/>
      <c r="M65" s="105"/>
      <c r="N65" s="105"/>
      <c r="O65" s="105"/>
      <c r="P65" s="105"/>
      <c r="Q65" s="105"/>
      <c r="R65" s="105"/>
      <c r="S65" s="105"/>
      <c r="T65" s="105"/>
      <c r="U65" s="105"/>
      <c r="V65" s="105"/>
    </row>
    <row r="66" spans="1:22" ht="19.5" customHeight="1">
      <c r="A66" s="85"/>
      <c r="B66" s="17"/>
      <c r="C66" s="17"/>
      <c r="D66" s="77">
        <f t="shared" si="0"/>
      </c>
      <c r="E66" s="18"/>
      <c r="F66" s="18"/>
      <c r="G66" s="52">
        <f t="shared" si="5"/>
      </c>
      <c r="H66" s="105"/>
      <c r="I66" s="105"/>
      <c r="J66" s="105"/>
      <c r="K66" s="105"/>
      <c r="L66" s="105"/>
      <c r="M66" s="105"/>
      <c r="N66" s="105"/>
      <c r="O66" s="105"/>
      <c r="P66" s="105"/>
      <c r="Q66" s="105"/>
      <c r="R66" s="105"/>
      <c r="S66" s="105"/>
      <c r="T66" s="105"/>
      <c r="U66" s="105"/>
      <c r="V66" s="105"/>
    </row>
    <row r="67" spans="1:22" ht="19.5" customHeight="1">
      <c r="A67" s="85"/>
      <c r="B67" s="17"/>
      <c r="C67" s="17"/>
      <c r="D67" s="77">
        <f t="shared" si="0"/>
      </c>
      <c r="E67" s="18"/>
      <c r="F67" s="18"/>
      <c r="G67" s="52">
        <f t="shared" si="5"/>
      </c>
      <c r="H67" s="105"/>
      <c r="I67" s="105"/>
      <c r="J67" s="105"/>
      <c r="K67" s="105"/>
      <c r="L67" s="105"/>
      <c r="M67" s="105"/>
      <c r="N67" s="105"/>
      <c r="O67" s="105"/>
      <c r="P67" s="105"/>
      <c r="Q67" s="105"/>
      <c r="R67" s="105"/>
      <c r="S67" s="105"/>
      <c r="T67" s="105"/>
      <c r="U67" s="105"/>
      <c r="V67" s="105"/>
    </row>
    <row r="68" spans="1:22" ht="19.5" customHeight="1">
      <c r="A68" s="85"/>
      <c r="B68" s="17"/>
      <c r="C68" s="17"/>
      <c r="D68" s="77">
        <f t="shared" si="0"/>
      </c>
      <c r="E68" s="18"/>
      <c r="F68" s="18"/>
      <c r="G68" s="52">
        <f t="shared" si="5"/>
      </c>
      <c r="H68" s="105"/>
      <c r="I68" s="105"/>
      <c r="J68" s="105"/>
      <c r="K68" s="105"/>
      <c r="L68" s="105"/>
      <c r="M68" s="105"/>
      <c r="N68" s="105"/>
      <c r="O68" s="105"/>
      <c r="P68" s="105"/>
      <c r="Q68" s="105"/>
      <c r="R68" s="105"/>
      <c r="S68" s="105"/>
      <c r="T68" s="105"/>
      <c r="U68" s="105"/>
      <c r="V68" s="105"/>
    </row>
    <row r="69" spans="1:22" ht="19.5" customHeight="1">
      <c r="A69" s="85"/>
      <c r="B69" s="17"/>
      <c r="C69" s="17"/>
      <c r="D69" s="77">
        <f t="shared" si="0"/>
      </c>
      <c r="E69" s="18"/>
      <c r="F69" s="18"/>
      <c r="G69" s="52">
        <f t="shared" si="5"/>
      </c>
      <c r="H69" s="105"/>
      <c r="I69" s="105"/>
      <c r="J69" s="105"/>
      <c r="K69" s="105"/>
      <c r="L69" s="105"/>
      <c r="M69" s="105"/>
      <c r="N69" s="105"/>
      <c r="O69" s="105"/>
      <c r="P69" s="105"/>
      <c r="Q69" s="105"/>
      <c r="R69" s="105"/>
      <c r="S69" s="105"/>
      <c r="T69" s="105"/>
      <c r="U69" s="105"/>
      <c r="V69" s="105"/>
    </row>
    <row r="70" spans="1:22" ht="19.5" customHeight="1">
      <c r="A70" s="85"/>
      <c r="B70" s="17"/>
      <c r="C70" s="17"/>
      <c r="D70" s="77">
        <f t="shared" si="0"/>
      </c>
      <c r="E70" s="18"/>
      <c r="F70" s="18"/>
      <c r="G70" s="52">
        <f t="shared" si="5"/>
      </c>
      <c r="H70" s="105"/>
      <c r="I70" s="105"/>
      <c r="J70" s="105"/>
      <c r="K70" s="105"/>
      <c r="L70" s="105"/>
      <c r="M70" s="105"/>
      <c r="N70" s="105"/>
      <c r="O70" s="105"/>
      <c r="P70" s="105"/>
      <c r="Q70" s="105"/>
      <c r="R70" s="105"/>
      <c r="S70" s="105"/>
      <c r="T70" s="105"/>
      <c r="U70" s="105"/>
      <c r="V70" s="105"/>
    </row>
    <row r="71" spans="1:22" ht="19.5" customHeight="1">
      <c r="A71" s="85"/>
      <c r="B71" s="17"/>
      <c r="C71" s="17"/>
      <c r="D71" s="77">
        <f t="shared" si="0"/>
      </c>
      <c r="E71" s="18"/>
      <c r="F71" s="18"/>
      <c r="G71" s="52">
        <f t="shared" si="5"/>
      </c>
      <c r="H71" s="105"/>
      <c r="I71" s="105"/>
      <c r="J71" s="105"/>
      <c r="K71" s="105"/>
      <c r="L71" s="105"/>
      <c r="M71" s="105"/>
      <c r="N71" s="105"/>
      <c r="O71" s="105"/>
      <c r="P71" s="105"/>
      <c r="Q71" s="105"/>
      <c r="R71" s="105"/>
      <c r="S71" s="105"/>
      <c r="T71" s="105"/>
      <c r="U71" s="105"/>
      <c r="V71" s="105"/>
    </row>
    <row r="72" spans="1:22" ht="19.5" customHeight="1">
      <c r="A72" s="85"/>
      <c r="B72" s="17"/>
      <c r="C72" s="17"/>
      <c r="D72" s="77">
        <f t="shared" si="0"/>
      </c>
      <c r="E72" s="18"/>
      <c r="F72" s="18"/>
      <c r="G72" s="52">
        <f t="shared" si="5"/>
      </c>
      <c r="H72" s="105"/>
      <c r="I72" s="105"/>
      <c r="J72" s="105"/>
      <c r="K72" s="105"/>
      <c r="L72" s="105"/>
      <c r="M72" s="105"/>
      <c r="N72" s="105"/>
      <c r="O72" s="105"/>
      <c r="P72" s="105"/>
      <c r="Q72" s="105"/>
      <c r="R72" s="105"/>
      <c r="S72" s="105"/>
      <c r="T72" s="105"/>
      <c r="U72" s="105"/>
      <c r="V72" s="105"/>
    </row>
    <row r="73" spans="1:22" ht="19.5" customHeight="1">
      <c r="A73" s="85"/>
      <c r="B73" s="17"/>
      <c r="C73" s="17"/>
      <c r="D73" s="77">
        <f t="shared" si="0"/>
      </c>
      <c r="E73" s="18"/>
      <c r="F73" s="18"/>
      <c r="G73" s="52">
        <f t="shared" si="5"/>
      </c>
      <c r="H73" s="105"/>
      <c r="I73" s="105"/>
      <c r="J73" s="105"/>
      <c r="K73" s="105"/>
      <c r="L73" s="105"/>
      <c r="M73" s="105"/>
      <c r="N73" s="105"/>
      <c r="O73" s="105"/>
      <c r="P73" s="105"/>
      <c r="Q73" s="105"/>
      <c r="R73" s="105"/>
      <c r="S73" s="105"/>
      <c r="T73" s="105"/>
      <c r="U73" s="105"/>
      <c r="V73" s="105"/>
    </row>
    <row r="74" spans="1:22" ht="19.5" customHeight="1">
      <c r="A74" s="85"/>
      <c r="B74" s="17"/>
      <c r="C74" s="17"/>
      <c r="D74" s="77">
        <f t="shared" si="0"/>
      </c>
      <c r="E74" s="18"/>
      <c r="F74" s="18"/>
      <c r="G74" s="52">
        <f t="shared" si="5"/>
      </c>
      <c r="H74" s="105"/>
      <c r="I74" s="105"/>
      <c r="J74" s="105"/>
      <c r="K74" s="105"/>
      <c r="L74" s="105"/>
      <c r="M74" s="105"/>
      <c r="N74" s="105"/>
      <c r="O74" s="105"/>
      <c r="P74" s="105"/>
      <c r="Q74" s="105"/>
      <c r="R74" s="105"/>
      <c r="S74" s="105"/>
      <c r="T74" s="105"/>
      <c r="U74" s="105"/>
      <c r="V74" s="105"/>
    </row>
    <row r="75" spans="1:7" ht="19.5" customHeight="1">
      <c r="A75" s="85"/>
      <c r="B75" s="17"/>
      <c r="C75" s="17"/>
      <c r="D75" s="77">
        <f aca="true" t="shared" si="7" ref="D75:D128">IF(B75="","",DAYS360(B75,C75+1))</f>
      </c>
      <c r="E75" s="18"/>
      <c r="F75" s="18"/>
      <c r="G75" s="52">
        <f aca="true" t="shared" si="8" ref="G75:G128">IF(D75="","",IF(F75&gt;=E75,D75*(E75/E75),D75*(F75/E75)))</f>
      </c>
    </row>
    <row r="76" spans="1:7" ht="19.5" customHeight="1">
      <c r="A76" s="85"/>
      <c r="B76" s="17"/>
      <c r="C76" s="17"/>
      <c r="D76" s="77">
        <f t="shared" si="7"/>
      </c>
      <c r="E76" s="18"/>
      <c r="F76" s="18"/>
      <c r="G76" s="52">
        <f t="shared" si="8"/>
      </c>
    </row>
    <row r="77" spans="1:7" ht="19.5" customHeight="1">
      <c r="A77" s="85"/>
      <c r="B77" s="17"/>
      <c r="C77" s="17"/>
      <c r="D77" s="77">
        <f t="shared" si="7"/>
      </c>
      <c r="E77" s="18"/>
      <c r="F77" s="18"/>
      <c r="G77" s="52">
        <f t="shared" si="8"/>
      </c>
    </row>
    <row r="78" spans="1:7" ht="19.5" customHeight="1">
      <c r="A78" s="85"/>
      <c r="B78" s="17"/>
      <c r="C78" s="17"/>
      <c r="D78" s="77">
        <f t="shared" si="7"/>
      </c>
      <c r="E78" s="18"/>
      <c r="F78" s="18"/>
      <c r="G78" s="52">
        <f t="shared" si="8"/>
      </c>
    </row>
    <row r="79" spans="1:7" ht="19.5" customHeight="1">
      <c r="A79" s="85"/>
      <c r="B79" s="17"/>
      <c r="C79" s="17"/>
      <c r="D79" s="77">
        <f t="shared" si="7"/>
      </c>
      <c r="E79" s="18"/>
      <c r="F79" s="18"/>
      <c r="G79" s="52">
        <f t="shared" si="8"/>
      </c>
    </row>
    <row r="80" spans="1:7" ht="19.5" customHeight="1">
      <c r="A80" s="85"/>
      <c r="B80" s="17"/>
      <c r="C80" s="17"/>
      <c r="D80" s="77">
        <f t="shared" si="7"/>
      </c>
      <c r="E80" s="18"/>
      <c r="F80" s="18"/>
      <c r="G80" s="52">
        <f t="shared" si="8"/>
      </c>
    </row>
    <row r="81" spans="1:7" ht="19.5" customHeight="1">
      <c r="A81" s="85"/>
      <c r="B81" s="17"/>
      <c r="C81" s="17"/>
      <c r="D81" s="77">
        <f t="shared" si="7"/>
      </c>
      <c r="E81" s="18"/>
      <c r="F81" s="18"/>
      <c r="G81" s="52">
        <f t="shared" si="8"/>
      </c>
    </row>
    <row r="82" spans="1:7" ht="19.5" customHeight="1">
      <c r="A82" s="85"/>
      <c r="B82" s="17"/>
      <c r="C82" s="17"/>
      <c r="D82" s="77">
        <f t="shared" si="7"/>
      </c>
      <c r="E82" s="18"/>
      <c r="F82" s="18"/>
      <c r="G82" s="52">
        <f t="shared" si="8"/>
      </c>
    </row>
    <row r="83" spans="1:7" ht="19.5" customHeight="1">
      <c r="A83" s="85"/>
      <c r="B83" s="17"/>
      <c r="C83" s="17"/>
      <c r="D83" s="77">
        <f t="shared" si="7"/>
      </c>
      <c r="E83" s="18"/>
      <c r="F83" s="18"/>
      <c r="G83" s="52">
        <f t="shared" si="8"/>
      </c>
    </row>
    <row r="84" spans="1:7" ht="19.5" customHeight="1">
      <c r="A84" s="85"/>
      <c r="B84" s="17"/>
      <c r="C84" s="17"/>
      <c r="D84" s="77">
        <f t="shared" si="7"/>
      </c>
      <c r="E84" s="18"/>
      <c r="F84" s="18"/>
      <c r="G84" s="52">
        <f t="shared" si="8"/>
      </c>
    </row>
    <row r="85" spans="1:7" ht="19.5" customHeight="1">
      <c r="A85" s="85"/>
      <c r="B85" s="17"/>
      <c r="C85" s="17"/>
      <c r="D85" s="77">
        <f t="shared" si="7"/>
      </c>
      <c r="E85" s="18"/>
      <c r="F85" s="18"/>
      <c r="G85" s="52">
        <f t="shared" si="8"/>
      </c>
    </row>
    <row r="86" spans="1:7" ht="19.5" customHeight="1">
      <c r="A86" s="85"/>
      <c r="B86" s="17"/>
      <c r="C86" s="17"/>
      <c r="D86" s="77">
        <f t="shared" si="7"/>
      </c>
      <c r="E86" s="18"/>
      <c r="F86" s="18"/>
      <c r="G86" s="52">
        <f t="shared" si="8"/>
      </c>
    </row>
    <row r="87" spans="1:7" ht="19.5" customHeight="1">
      <c r="A87" s="85"/>
      <c r="B87" s="17"/>
      <c r="C87" s="17"/>
      <c r="D87" s="77">
        <f t="shared" si="7"/>
      </c>
      <c r="E87" s="18"/>
      <c r="F87" s="18"/>
      <c r="G87" s="52">
        <f t="shared" si="8"/>
      </c>
    </row>
    <row r="88" spans="1:7" ht="19.5" customHeight="1">
      <c r="A88" s="85"/>
      <c r="B88" s="17"/>
      <c r="C88" s="17"/>
      <c r="D88" s="77">
        <f t="shared" si="7"/>
      </c>
      <c r="E88" s="18"/>
      <c r="F88" s="18"/>
      <c r="G88" s="52">
        <f t="shared" si="8"/>
      </c>
    </row>
    <row r="89" spans="1:7" ht="19.5" customHeight="1">
      <c r="A89" s="85"/>
      <c r="B89" s="17"/>
      <c r="C89" s="17"/>
      <c r="D89" s="77">
        <f t="shared" si="7"/>
      </c>
      <c r="E89" s="18"/>
      <c r="F89" s="18"/>
      <c r="G89" s="52">
        <f t="shared" si="8"/>
      </c>
    </row>
    <row r="90" spans="1:7" ht="19.5" customHeight="1">
      <c r="A90" s="85"/>
      <c r="B90" s="17"/>
      <c r="C90" s="17"/>
      <c r="D90" s="77">
        <f t="shared" si="7"/>
      </c>
      <c r="E90" s="18"/>
      <c r="F90" s="18"/>
      <c r="G90" s="52">
        <f t="shared" si="8"/>
      </c>
    </row>
    <row r="91" spans="1:7" ht="19.5" customHeight="1">
      <c r="A91" s="85"/>
      <c r="B91" s="17"/>
      <c r="C91" s="17"/>
      <c r="D91" s="77">
        <f t="shared" si="7"/>
      </c>
      <c r="E91" s="18"/>
      <c r="F91" s="18"/>
      <c r="G91" s="52">
        <f t="shared" si="8"/>
      </c>
    </row>
    <row r="92" spans="1:7" ht="19.5" customHeight="1">
      <c r="A92" s="85"/>
      <c r="B92" s="17"/>
      <c r="C92" s="17"/>
      <c r="D92" s="77">
        <f t="shared" si="7"/>
      </c>
      <c r="E92" s="18"/>
      <c r="F92" s="18"/>
      <c r="G92" s="52">
        <f t="shared" si="8"/>
      </c>
    </row>
    <row r="93" spans="1:7" ht="19.5" customHeight="1">
      <c r="A93" s="85"/>
      <c r="B93" s="17"/>
      <c r="C93" s="17"/>
      <c r="D93" s="77">
        <f t="shared" si="7"/>
      </c>
      <c r="E93" s="18"/>
      <c r="F93" s="18"/>
      <c r="G93" s="52">
        <f t="shared" si="8"/>
      </c>
    </row>
    <row r="94" spans="1:7" ht="19.5" customHeight="1">
      <c r="A94" s="85"/>
      <c r="B94" s="17"/>
      <c r="C94" s="17"/>
      <c r="D94" s="77">
        <f t="shared" si="7"/>
      </c>
      <c r="E94" s="18"/>
      <c r="F94" s="18"/>
      <c r="G94" s="52">
        <f t="shared" si="8"/>
      </c>
    </row>
    <row r="95" spans="1:7" ht="19.5" customHeight="1">
      <c r="A95" s="85"/>
      <c r="B95" s="17"/>
      <c r="C95" s="17"/>
      <c r="D95" s="77">
        <f t="shared" si="7"/>
      </c>
      <c r="E95" s="18"/>
      <c r="F95" s="18"/>
      <c r="G95" s="52">
        <f t="shared" si="8"/>
      </c>
    </row>
    <row r="96" spans="1:7" ht="19.5" customHeight="1">
      <c r="A96" s="85"/>
      <c r="B96" s="17"/>
      <c r="C96" s="17"/>
      <c r="D96" s="77">
        <f t="shared" si="7"/>
      </c>
      <c r="E96" s="18"/>
      <c r="F96" s="18"/>
      <c r="G96" s="52">
        <f t="shared" si="8"/>
      </c>
    </row>
    <row r="97" spans="1:7" ht="19.5" customHeight="1">
      <c r="A97" s="85"/>
      <c r="B97" s="17"/>
      <c r="C97" s="17"/>
      <c r="D97" s="77">
        <f t="shared" si="7"/>
      </c>
      <c r="E97" s="18"/>
      <c r="F97" s="18"/>
      <c r="G97" s="52">
        <f t="shared" si="8"/>
      </c>
    </row>
    <row r="98" spans="1:7" ht="19.5" customHeight="1">
      <c r="A98" s="85"/>
      <c r="B98" s="17"/>
      <c r="C98" s="17"/>
      <c r="D98" s="77">
        <f t="shared" si="7"/>
      </c>
      <c r="E98" s="18"/>
      <c r="F98" s="18"/>
      <c r="G98" s="52">
        <f t="shared" si="8"/>
      </c>
    </row>
    <row r="99" spans="1:7" ht="19.5" customHeight="1">
      <c r="A99" s="85"/>
      <c r="B99" s="17"/>
      <c r="C99" s="17"/>
      <c r="D99" s="77">
        <f t="shared" si="7"/>
      </c>
      <c r="E99" s="18"/>
      <c r="F99" s="18"/>
      <c r="G99" s="52">
        <f t="shared" si="8"/>
      </c>
    </row>
    <row r="100" spans="1:7" ht="19.5" customHeight="1">
      <c r="A100" s="85"/>
      <c r="B100" s="17"/>
      <c r="C100" s="17"/>
      <c r="D100" s="77">
        <f t="shared" si="7"/>
      </c>
      <c r="E100" s="18"/>
      <c r="F100" s="18"/>
      <c r="G100" s="52">
        <f t="shared" si="8"/>
      </c>
    </row>
    <row r="101" spans="1:7" ht="19.5" customHeight="1">
      <c r="A101" s="85"/>
      <c r="B101" s="17"/>
      <c r="C101" s="17"/>
      <c r="D101" s="77">
        <f t="shared" si="7"/>
      </c>
      <c r="E101" s="18"/>
      <c r="F101" s="18"/>
      <c r="G101" s="52">
        <f t="shared" si="8"/>
      </c>
    </row>
    <row r="102" spans="1:7" ht="19.5" customHeight="1">
      <c r="A102" s="85"/>
      <c r="B102" s="17"/>
      <c r="C102" s="17"/>
      <c r="D102" s="77">
        <f t="shared" si="7"/>
      </c>
      <c r="E102" s="18"/>
      <c r="F102" s="18"/>
      <c r="G102" s="52">
        <f t="shared" si="8"/>
      </c>
    </row>
    <row r="103" spans="1:7" ht="19.5" customHeight="1">
      <c r="A103" s="85"/>
      <c r="B103" s="17"/>
      <c r="C103" s="17"/>
      <c r="D103" s="77">
        <f t="shared" si="7"/>
      </c>
      <c r="E103" s="18"/>
      <c r="F103" s="18"/>
      <c r="G103" s="52">
        <f t="shared" si="8"/>
      </c>
    </row>
    <row r="104" spans="1:7" ht="19.5" customHeight="1">
      <c r="A104" s="85"/>
      <c r="B104" s="17"/>
      <c r="C104" s="17"/>
      <c r="D104" s="77">
        <f t="shared" si="7"/>
      </c>
      <c r="E104" s="18"/>
      <c r="F104" s="18"/>
      <c r="G104" s="52">
        <f t="shared" si="8"/>
      </c>
    </row>
    <row r="105" spans="1:7" ht="19.5" customHeight="1">
      <c r="A105" s="85"/>
      <c r="B105" s="17"/>
      <c r="C105" s="17"/>
      <c r="D105" s="77">
        <f t="shared" si="7"/>
      </c>
      <c r="E105" s="18"/>
      <c r="F105" s="18"/>
      <c r="G105" s="52">
        <f t="shared" si="8"/>
      </c>
    </row>
    <row r="106" spans="1:7" ht="19.5" customHeight="1">
      <c r="A106" s="85"/>
      <c r="B106" s="17"/>
      <c r="C106" s="17"/>
      <c r="D106" s="77">
        <f t="shared" si="7"/>
      </c>
      <c r="E106" s="18"/>
      <c r="F106" s="18"/>
      <c r="G106" s="52">
        <f t="shared" si="8"/>
      </c>
    </row>
    <row r="107" spans="1:7" ht="19.5" customHeight="1">
      <c r="A107" s="85"/>
      <c r="B107" s="17"/>
      <c r="C107" s="17"/>
      <c r="D107" s="77">
        <f t="shared" si="7"/>
      </c>
      <c r="E107" s="18"/>
      <c r="F107" s="18"/>
      <c r="G107" s="52">
        <f t="shared" si="8"/>
      </c>
    </row>
    <row r="108" spans="1:7" ht="19.5" customHeight="1">
      <c r="A108" s="85"/>
      <c r="B108" s="17"/>
      <c r="C108" s="17"/>
      <c r="D108" s="77">
        <f t="shared" si="7"/>
      </c>
      <c r="E108" s="18"/>
      <c r="F108" s="18"/>
      <c r="G108" s="52">
        <f t="shared" si="8"/>
      </c>
    </row>
    <row r="109" spans="1:7" ht="19.5" customHeight="1">
      <c r="A109" s="85"/>
      <c r="B109" s="17"/>
      <c r="C109" s="17"/>
      <c r="D109" s="77">
        <f t="shared" si="7"/>
      </c>
      <c r="E109" s="18"/>
      <c r="F109" s="18"/>
      <c r="G109" s="52">
        <f t="shared" si="8"/>
      </c>
    </row>
    <row r="110" spans="1:7" ht="19.5" customHeight="1">
      <c r="A110" s="85"/>
      <c r="B110" s="17"/>
      <c r="C110" s="17"/>
      <c r="D110" s="77">
        <f t="shared" si="7"/>
      </c>
      <c r="E110" s="18"/>
      <c r="F110" s="18"/>
      <c r="G110" s="52">
        <f t="shared" si="8"/>
      </c>
    </row>
    <row r="111" spans="1:7" ht="19.5" customHeight="1">
      <c r="A111" s="85"/>
      <c r="B111" s="17"/>
      <c r="C111" s="17"/>
      <c r="D111" s="77">
        <f t="shared" si="7"/>
      </c>
      <c r="E111" s="18"/>
      <c r="F111" s="18"/>
      <c r="G111" s="52">
        <f t="shared" si="8"/>
      </c>
    </row>
    <row r="112" spans="1:7" ht="19.5" customHeight="1">
      <c r="A112" s="85"/>
      <c r="B112" s="17"/>
      <c r="C112" s="17"/>
      <c r="D112" s="77">
        <f t="shared" si="7"/>
      </c>
      <c r="E112" s="18"/>
      <c r="F112" s="18"/>
      <c r="G112" s="52">
        <f t="shared" si="8"/>
      </c>
    </row>
    <row r="113" spans="1:7" ht="19.5" customHeight="1">
      <c r="A113" s="85"/>
      <c r="B113" s="17"/>
      <c r="C113" s="17"/>
      <c r="D113" s="77">
        <f t="shared" si="7"/>
      </c>
      <c r="E113" s="18"/>
      <c r="F113" s="18"/>
      <c r="G113" s="52">
        <f t="shared" si="8"/>
      </c>
    </row>
    <row r="114" spans="1:7" ht="19.5" customHeight="1">
      <c r="A114" s="85"/>
      <c r="B114" s="17"/>
      <c r="C114" s="17"/>
      <c r="D114" s="77">
        <f t="shared" si="7"/>
      </c>
      <c r="E114" s="18"/>
      <c r="F114" s="18"/>
      <c r="G114" s="52">
        <f t="shared" si="8"/>
      </c>
    </row>
    <row r="115" spans="1:7" ht="19.5" customHeight="1">
      <c r="A115" s="85"/>
      <c r="B115" s="17"/>
      <c r="C115" s="17"/>
      <c r="D115" s="77">
        <f t="shared" si="7"/>
      </c>
      <c r="E115" s="18"/>
      <c r="F115" s="18"/>
      <c r="G115" s="52">
        <f t="shared" si="8"/>
      </c>
    </row>
    <row r="116" spans="1:7" ht="19.5" customHeight="1">
      <c r="A116" s="85"/>
      <c r="B116" s="17"/>
      <c r="C116" s="17"/>
      <c r="D116" s="77">
        <f t="shared" si="7"/>
      </c>
      <c r="E116" s="18"/>
      <c r="F116" s="18"/>
      <c r="G116" s="52">
        <f t="shared" si="8"/>
      </c>
    </row>
    <row r="117" spans="1:7" ht="19.5" customHeight="1">
      <c r="A117" s="85"/>
      <c r="B117" s="17"/>
      <c r="C117" s="17"/>
      <c r="D117" s="77">
        <f t="shared" si="7"/>
      </c>
      <c r="E117" s="18"/>
      <c r="F117" s="18"/>
      <c r="G117" s="52">
        <f t="shared" si="8"/>
      </c>
    </row>
    <row r="118" spans="1:7" ht="19.5" customHeight="1">
      <c r="A118" s="85"/>
      <c r="B118" s="17"/>
      <c r="C118" s="17"/>
      <c r="D118" s="77">
        <f t="shared" si="7"/>
      </c>
      <c r="E118" s="18"/>
      <c r="F118" s="18"/>
      <c r="G118" s="52">
        <f t="shared" si="8"/>
      </c>
    </row>
    <row r="119" spans="1:7" ht="19.5" customHeight="1">
      <c r="A119" s="85"/>
      <c r="B119" s="17"/>
      <c r="C119" s="17"/>
      <c r="D119" s="77">
        <f t="shared" si="7"/>
      </c>
      <c r="E119" s="18"/>
      <c r="F119" s="18"/>
      <c r="G119" s="52">
        <f t="shared" si="8"/>
      </c>
    </row>
    <row r="120" spans="1:7" ht="19.5" customHeight="1">
      <c r="A120" s="85"/>
      <c r="B120" s="17"/>
      <c r="C120" s="17"/>
      <c r="D120" s="77">
        <f t="shared" si="7"/>
      </c>
      <c r="E120" s="18"/>
      <c r="F120" s="18"/>
      <c r="G120" s="52">
        <f t="shared" si="8"/>
      </c>
    </row>
    <row r="121" spans="1:7" ht="19.5" customHeight="1">
      <c r="A121" s="85"/>
      <c r="B121" s="17"/>
      <c r="C121" s="17"/>
      <c r="D121" s="77">
        <f t="shared" si="7"/>
      </c>
      <c r="E121" s="18"/>
      <c r="F121" s="18"/>
      <c r="G121" s="52">
        <f t="shared" si="8"/>
      </c>
    </row>
    <row r="122" spans="1:7" ht="19.5" customHeight="1">
      <c r="A122" s="85"/>
      <c r="B122" s="17"/>
      <c r="C122" s="17"/>
      <c r="D122" s="77">
        <f t="shared" si="7"/>
      </c>
      <c r="E122" s="18"/>
      <c r="F122" s="18"/>
      <c r="G122" s="52">
        <f t="shared" si="8"/>
      </c>
    </row>
    <row r="123" spans="1:7" ht="19.5" customHeight="1">
      <c r="A123" s="85"/>
      <c r="B123" s="17"/>
      <c r="C123" s="17"/>
      <c r="D123" s="77">
        <f t="shared" si="7"/>
      </c>
      <c r="E123" s="18"/>
      <c r="F123" s="18"/>
      <c r="G123" s="52">
        <f t="shared" si="8"/>
      </c>
    </row>
    <row r="124" spans="1:7" ht="19.5" customHeight="1">
      <c r="A124" s="85"/>
      <c r="B124" s="17"/>
      <c r="C124" s="17"/>
      <c r="D124" s="77">
        <f t="shared" si="7"/>
      </c>
      <c r="E124" s="18"/>
      <c r="F124" s="18"/>
      <c r="G124" s="52">
        <f t="shared" si="8"/>
      </c>
    </row>
    <row r="125" spans="1:7" ht="19.5" customHeight="1">
      <c r="A125" s="85"/>
      <c r="B125" s="17"/>
      <c r="C125" s="17"/>
      <c r="D125" s="77">
        <f t="shared" si="7"/>
      </c>
      <c r="E125" s="18"/>
      <c r="F125" s="18"/>
      <c r="G125" s="52">
        <f t="shared" si="8"/>
      </c>
    </row>
    <row r="126" spans="1:7" ht="19.5" customHeight="1">
      <c r="A126" s="85"/>
      <c r="B126" s="17"/>
      <c r="C126" s="17"/>
      <c r="D126" s="77">
        <f t="shared" si="7"/>
      </c>
      <c r="E126" s="18"/>
      <c r="F126" s="18"/>
      <c r="G126" s="52">
        <f t="shared" si="8"/>
      </c>
    </row>
    <row r="127" spans="1:7" ht="19.5" customHeight="1">
      <c r="A127" s="85"/>
      <c r="B127" s="17"/>
      <c r="C127" s="17"/>
      <c r="D127" s="77">
        <f t="shared" si="7"/>
      </c>
      <c r="E127" s="18"/>
      <c r="F127" s="18"/>
      <c r="G127" s="52">
        <f t="shared" si="8"/>
      </c>
    </row>
    <row r="128" spans="1:7" ht="19.5" customHeight="1">
      <c r="A128" s="85"/>
      <c r="B128" s="17"/>
      <c r="C128" s="17"/>
      <c r="D128" s="77">
        <f t="shared" si="7"/>
      </c>
      <c r="E128" s="18"/>
      <c r="F128" s="18"/>
      <c r="G128" s="52">
        <f t="shared" si="8"/>
      </c>
    </row>
    <row r="129" spans="1:7" ht="19.5" customHeight="1">
      <c r="A129" s="85"/>
      <c r="B129" s="17"/>
      <c r="C129" s="17"/>
      <c r="D129" s="77">
        <f aca="true" t="shared" si="9" ref="D129:D192">IF(B129="","",DAYS360(B129,C129+1))</f>
      </c>
      <c r="E129" s="18"/>
      <c r="F129" s="18"/>
      <c r="G129" s="52">
        <f aca="true" t="shared" si="10" ref="G129:G192">IF(D129="","",IF(F129&gt;=E129,D129*(E129/E129),D129*(F129/E129)))</f>
      </c>
    </row>
    <row r="130" spans="1:7" ht="19.5" customHeight="1">
      <c r="A130" s="85"/>
      <c r="B130" s="17"/>
      <c r="C130" s="17"/>
      <c r="D130" s="77">
        <f t="shared" si="9"/>
      </c>
      <c r="E130" s="18"/>
      <c r="F130" s="18"/>
      <c r="G130" s="52">
        <f t="shared" si="10"/>
      </c>
    </row>
    <row r="131" spans="1:7" ht="19.5" customHeight="1">
      <c r="A131" s="85"/>
      <c r="B131" s="17"/>
      <c r="C131" s="17"/>
      <c r="D131" s="77">
        <f t="shared" si="9"/>
      </c>
      <c r="E131" s="18"/>
      <c r="F131" s="18"/>
      <c r="G131" s="52">
        <f t="shared" si="10"/>
      </c>
    </row>
    <row r="132" spans="1:7" ht="19.5" customHeight="1">
      <c r="A132" s="85"/>
      <c r="B132" s="17"/>
      <c r="C132" s="17"/>
      <c r="D132" s="77">
        <f t="shared" si="9"/>
      </c>
      <c r="E132" s="18"/>
      <c r="F132" s="18"/>
      <c r="G132" s="52">
        <f t="shared" si="10"/>
      </c>
    </row>
    <row r="133" spans="1:7" ht="19.5" customHeight="1">
      <c r="A133" s="85"/>
      <c r="B133" s="17"/>
      <c r="C133" s="17"/>
      <c r="D133" s="77">
        <f t="shared" si="9"/>
      </c>
      <c r="E133" s="18"/>
      <c r="F133" s="18"/>
      <c r="G133" s="52">
        <f t="shared" si="10"/>
      </c>
    </row>
    <row r="134" spans="1:7" ht="19.5" customHeight="1">
      <c r="A134" s="85"/>
      <c r="B134" s="17"/>
      <c r="C134" s="17"/>
      <c r="D134" s="77">
        <f t="shared" si="9"/>
      </c>
      <c r="E134" s="18"/>
      <c r="F134" s="18"/>
      <c r="G134" s="52">
        <f t="shared" si="10"/>
      </c>
    </row>
    <row r="135" spans="1:7" ht="19.5" customHeight="1">
      <c r="A135" s="85"/>
      <c r="B135" s="17"/>
      <c r="C135" s="17"/>
      <c r="D135" s="77">
        <f t="shared" si="9"/>
      </c>
      <c r="E135" s="18"/>
      <c r="F135" s="18"/>
      <c r="G135" s="52">
        <f t="shared" si="10"/>
      </c>
    </row>
    <row r="136" spans="1:7" ht="19.5" customHeight="1">
      <c r="A136" s="85"/>
      <c r="B136" s="17"/>
      <c r="C136" s="17"/>
      <c r="D136" s="77">
        <f t="shared" si="9"/>
      </c>
      <c r="E136" s="18"/>
      <c r="F136" s="18"/>
      <c r="G136" s="52">
        <f t="shared" si="10"/>
      </c>
    </row>
    <row r="137" spans="1:7" ht="19.5" customHeight="1">
      <c r="A137" s="85"/>
      <c r="B137" s="17"/>
      <c r="C137" s="17"/>
      <c r="D137" s="77">
        <f t="shared" si="9"/>
      </c>
      <c r="E137" s="18"/>
      <c r="F137" s="18"/>
      <c r="G137" s="52">
        <f t="shared" si="10"/>
      </c>
    </row>
    <row r="138" spans="1:7" ht="19.5" customHeight="1">
      <c r="A138" s="85"/>
      <c r="B138" s="17"/>
      <c r="C138" s="17"/>
      <c r="D138" s="77">
        <f t="shared" si="9"/>
      </c>
      <c r="E138" s="18"/>
      <c r="F138" s="18"/>
      <c r="G138" s="52">
        <f t="shared" si="10"/>
      </c>
    </row>
    <row r="139" spans="1:7" ht="19.5" customHeight="1">
      <c r="A139" s="85"/>
      <c r="B139" s="17"/>
      <c r="C139" s="17"/>
      <c r="D139" s="77">
        <f t="shared" si="9"/>
      </c>
      <c r="E139" s="18"/>
      <c r="F139" s="18"/>
      <c r="G139" s="52">
        <f t="shared" si="10"/>
      </c>
    </row>
    <row r="140" spans="1:7" ht="19.5" customHeight="1">
      <c r="A140" s="85"/>
      <c r="B140" s="17"/>
      <c r="C140" s="17"/>
      <c r="D140" s="77">
        <f t="shared" si="9"/>
      </c>
      <c r="E140" s="18"/>
      <c r="F140" s="18"/>
      <c r="G140" s="52">
        <f t="shared" si="10"/>
      </c>
    </row>
    <row r="141" spans="1:7" ht="19.5" customHeight="1">
      <c r="A141" s="85"/>
      <c r="B141" s="17"/>
      <c r="C141" s="17"/>
      <c r="D141" s="77">
        <f t="shared" si="9"/>
      </c>
      <c r="E141" s="18"/>
      <c r="F141" s="18"/>
      <c r="G141" s="52">
        <f t="shared" si="10"/>
      </c>
    </row>
    <row r="142" spans="1:7" ht="19.5" customHeight="1">
      <c r="A142" s="85"/>
      <c r="B142" s="17"/>
      <c r="C142" s="17"/>
      <c r="D142" s="77">
        <f t="shared" si="9"/>
      </c>
      <c r="E142" s="18"/>
      <c r="F142" s="18"/>
      <c r="G142" s="52">
        <f t="shared" si="10"/>
      </c>
    </row>
    <row r="143" spans="1:7" ht="19.5" customHeight="1">
      <c r="A143" s="85"/>
      <c r="B143" s="17"/>
      <c r="C143" s="17"/>
      <c r="D143" s="77">
        <f t="shared" si="9"/>
      </c>
      <c r="E143" s="18"/>
      <c r="F143" s="18"/>
      <c r="G143" s="52">
        <f t="shared" si="10"/>
      </c>
    </row>
    <row r="144" spans="1:7" ht="19.5" customHeight="1">
      <c r="A144" s="85"/>
      <c r="B144" s="17"/>
      <c r="C144" s="17"/>
      <c r="D144" s="77">
        <f t="shared" si="9"/>
      </c>
      <c r="E144" s="18"/>
      <c r="F144" s="18"/>
      <c r="G144" s="52">
        <f t="shared" si="10"/>
      </c>
    </row>
    <row r="145" spans="1:7" ht="19.5" customHeight="1">
      <c r="A145" s="85"/>
      <c r="B145" s="17"/>
      <c r="C145" s="17"/>
      <c r="D145" s="77">
        <f t="shared" si="9"/>
      </c>
      <c r="E145" s="18"/>
      <c r="F145" s="18"/>
      <c r="G145" s="52">
        <f t="shared" si="10"/>
      </c>
    </row>
    <row r="146" spans="1:7" ht="19.5" customHeight="1">
      <c r="A146" s="85"/>
      <c r="B146" s="17"/>
      <c r="C146" s="17"/>
      <c r="D146" s="77">
        <f t="shared" si="9"/>
      </c>
      <c r="E146" s="18"/>
      <c r="F146" s="18"/>
      <c r="G146" s="52">
        <f t="shared" si="10"/>
      </c>
    </row>
    <row r="147" spans="1:7" ht="19.5" customHeight="1">
      <c r="A147" s="85"/>
      <c r="B147" s="17"/>
      <c r="C147" s="17"/>
      <c r="D147" s="77">
        <f t="shared" si="9"/>
      </c>
      <c r="E147" s="18"/>
      <c r="F147" s="18"/>
      <c r="G147" s="52">
        <f t="shared" si="10"/>
      </c>
    </row>
    <row r="148" spans="1:7" ht="19.5" customHeight="1">
      <c r="A148" s="85"/>
      <c r="B148" s="17"/>
      <c r="C148" s="17"/>
      <c r="D148" s="77">
        <f t="shared" si="9"/>
      </c>
      <c r="E148" s="18"/>
      <c r="F148" s="18"/>
      <c r="G148" s="52">
        <f t="shared" si="10"/>
      </c>
    </row>
    <row r="149" spans="1:7" ht="19.5" customHeight="1">
      <c r="A149" s="85"/>
      <c r="B149" s="17"/>
      <c r="C149" s="17"/>
      <c r="D149" s="77">
        <f t="shared" si="9"/>
      </c>
      <c r="E149" s="18"/>
      <c r="F149" s="18"/>
      <c r="G149" s="52">
        <f t="shared" si="10"/>
      </c>
    </row>
    <row r="150" spans="1:7" ht="19.5" customHeight="1">
      <c r="A150" s="85"/>
      <c r="B150" s="17"/>
      <c r="C150" s="17"/>
      <c r="D150" s="77">
        <f t="shared" si="9"/>
      </c>
      <c r="E150" s="18"/>
      <c r="F150" s="18"/>
      <c r="G150" s="52">
        <f t="shared" si="10"/>
      </c>
    </row>
    <row r="151" spans="1:7" ht="19.5" customHeight="1">
      <c r="A151" s="85"/>
      <c r="B151" s="17"/>
      <c r="C151" s="17"/>
      <c r="D151" s="77">
        <f t="shared" si="9"/>
      </c>
      <c r="E151" s="18"/>
      <c r="F151" s="18"/>
      <c r="G151" s="52">
        <f t="shared" si="10"/>
      </c>
    </row>
    <row r="152" spans="1:7" ht="19.5" customHeight="1">
      <c r="A152" s="85"/>
      <c r="B152" s="17"/>
      <c r="C152" s="17"/>
      <c r="D152" s="77">
        <f t="shared" si="9"/>
      </c>
      <c r="E152" s="18"/>
      <c r="F152" s="18"/>
      <c r="G152" s="52">
        <f t="shared" si="10"/>
      </c>
    </row>
    <row r="153" spans="1:7" ht="19.5" customHeight="1">
      <c r="A153" s="85"/>
      <c r="B153" s="17"/>
      <c r="C153" s="17"/>
      <c r="D153" s="77">
        <f t="shared" si="9"/>
      </c>
      <c r="E153" s="18"/>
      <c r="F153" s="18"/>
      <c r="G153" s="52">
        <f t="shared" si="10"/>
      </c>
    </row>
    <row r="154" spans="1:7" ht="19.5" customHeight="1">
      <c r="A154" s="85"/>
      <c r="B154" s="17"/>
      <c r="C154" s="17"/>
      <c r="D154" s="77">
        <f t="shared" si="9"/>
      </c>
      <c r="E154" s="18"/>
      <c r="F154" s="18"/>
      <c r="G154" s="52">
        <f t="shared" si="10"/>
      </c>
    </row>
    <row r="155" spans="1:7" ht="19.5" customHeight="1">
      <c r="A155" s="85"/>
      <c r="B155" s="17"/>
      <c r="C155" s="17"/>
      <c r="D155" s="77">
        <f t="shared" si="9"/>
      </c>
      <c r="E155" s="18"/>
      <c r="F155" s="18"/>
      <c r="G155" s="52">
        <f t="shared" si="10"/>
      </c>
    </row>
    <row r="156" spans="1:7" ht="19.5" customHeight="1">
      <c r="A156" s="85"/>
      <c r="B156" s="17"/>
      <c r="C156" s="17"/>
      <c r="D156" s="77">
        <f t="shared" si="9"/>
      </c>
      <c r="E156" s="18"/>
      <c r="F156" s="18"/>
      <c r="G156" s="52">
        <f t="shared" si="10"/>
      </c>
    </row>
    <row r="157" spans="1:7" ht="19.5" customHeight="1">
      <c r="A157" s="85"/>
      <c r="B157" s="17"/>
      <c r="C157" s="17"/>
      <c r="D157" s="77">
        <f t="shared" si="9"/>
      </c>
      <c r="E157" s="18"/>
      <c r="F157" s="18"/>
      <c r="G157" s="52">
        <f t="shared" si="10"/>
      </c>
    </row>
    <row r="158" spans="1:7" ht="19.5" customHeight="1">
      <c r="A158" s="85"/>
      <c r="B158" s="17"/>
      <c r="C158" s="17"/>
      <c r="D158" s="77">
        <f t="shared" si="9"/>
      </c>
      <c r="E158" s="18"/>
      <c r="F158" s="18"/>
      <c r="G158" s="52">
        <f t="shared" si="10"/>
      </c>
    </row>
    <row r="159" spans="1:7" ht="19.5" customHeight="1">
      <c r="A159" s="85"/>
      <c r="B159" s="17"/>
      <c r="C159" s="17"/>
      <c r="D159" s="77">
        <f t="shared" si="9"/>
      </c>
      <c r="E159" s="18"/>
      <c r="F159" s="18"/>
      <c r="G159" s="52">
        <f t="shared" si="10"/>
      </c>
    </row>
    <row r="160" spans="1:7" ht="19.5" customHeight="1">
      <c r="A160" s="85"/>
      <c r="B160" s="17"/>
      <c r="C160" s="17"/>
      <c r="D160" s="77">
        <f t="shared" si="9"/>
      </c>
      <c r="E160" s="18"/>
      <c r="F160" s="18"/>
      <c r="G160" s="52">
        <f t="shared" si="10"/>
      </c>
    </row>
    <row r="161" spans="1:7" ht="19.5" customHeight="1">
      <c r="A161" s="85"/>
      <c r="B161" s="17"/>
      <c r="C161" s="17"/>
      <c r="D161" s="77">
        <f t="shared" si="9"/>
      </c>
      <c r="E161" s="18"/>
      <c r="F161" s="18"/>
      <c r="G161" s="52">
        <f t="shared" si="10"/>
      </c>
    </row>
    <row r="162" spans="1:7" ht="19.5" customHeight="1">
      <c r="A162" s="85"/>
      <c r="B162" s="17"/>
      <c r="C162" s="17"/>
      <c r="D162" s="77">
        <f t="shared" si="9"/>
      </c>
      <c r="E162" s="18"/>
      <c r="F162" s="18"/>
      <c r="G162" s="52">
        <f t="shared" si="10"/>
      </c>
    </row>
    <row r="163" spans="1:7" ht="19.5" customHeight="1">
      <c r="A163" s="85"/>
      <c r="B163" s="17"/>
      <c r="C163" s="17"/>
      <c r="D163" s="77">
        <f t="shared" si="9"/>
      </c>
      <c r="E163" s="18"/>
      <c r="F163" s="18"/>
      <c r="G163" s="52">
        <f t="shared" si="10"/>
      </c>
    </row>
    <row r="164" spans="1:7" ht="19.5" customHeight="1">
      <c r="A164" s="85"/>
      <c r="B164" s="17"/>
      <c r="C164" s="17"/>
      <c r="D164" s="77">
        <f t="shared" si="9"/>
      </c>
      <c r="E164" s="18"/>
      <c r="F164" s="18"/>
      <c r="G164" s="52">
        <f t="shared" si="10"/>
      </c>
    </row>
    <row r="165" spans="1:7" ht="19.5" customHeight="1">
      <c r="A165" s="85"/>
      <c r="B165" s="17"/>
      <c r="C165" s="17"/>
      <c r="D165" s="77">
        <f t="shared" si="9"/>
      </c>
      <c r="E165" s="18"/>
      <c r="F165" s="18"/>
      <c r="G165" s="52">
        <f t="shared" si="10"/>
      </c>
    </row>
    <row r="166" spans="1:7" ht="19.5" customHeight="1">
      <c r="A166" s="85"/>
      <c r="B166" s="17"/>
      <c r="C166" s="17"/>
      <c r="D166" s="77">
        <f t="shared" si="9"/>
      </c>
      <c r="E166" s="18"/>
      <c r="F166" s="18"/>
      <c r="G166" s="52">
        <f t="shared" si="10"/>
      </c>
    </row>
    <row r="167" spans="1:7" ht="19.5" customHeight="1">
      <c r="A167" s="85"/>
      <c r="B167" s="17"/>
      <c r="C167" s="17"/>
      <c r="D167" s="77">
        <f t="shared" si="9"/>
      </c>
      <c r="E167" s="18"/>
      <c r="F167" s="18"/>
      <c r="G167" s="52">
        <f t="shared" si="10"/>
      </c>
    </row>
    <row r="168" spans="1:7" ht="19.5" customHeight="1">
      <c r="A168" s="85"/>
      <c r="B168" s="17"/>
      <c r="C168" s="17"/>
      <c r="D168" s="77">
        <f t="shared" si="9"/>
      </c>
      <c r="E168" s="18"/>
      <c r="F168" s="18"/>
      <c r="G168" s="52">
        <f t="shared" si="10"/>
      </c>
    </row>
    <row r="169" spans="1:7" ht="19.5" customHeight="1">
      <c r="A169" s="85"/>
      <c r="B169" s="17"/>
      <c r="C169" s="17"/>
      <c r="D169" s="77">
        <f t="shared" si="9"/>
      </c>
      <c r="E169" s="18"/>
      <c r="F169" s="18"/>
      <c r="G169" s="52">
        <f t="shared" si="10"/>
      </c>
    </row>
    <row r="170" spans="1:7" ht="19.5" customHeight="1">
      <c r="A170" s="85"/>
      <c r="B170" s="17"/>
      <c r="C170" s="17"/>
      <c r="D170" s="77">
        <f t="shared" si="9"/>
      </c>
      <c r="E170" s="18"/>
      <c r="F170" s="18"/>
      <c r="G170" s="52">
        <f t="shared" si="10"/>
      </c>
    </row>
    <row r="171" spans="1:7" ht="19.5" customHeight="1">
      <c r="A171" s="85"/>
      <c r="B171" s="17"/>
      <c r="C171" s="17"/>
      <c r="D171" s="77">
        <f t="shared" si="9"/>
      </c>
      <c r="E171" s="18"/>
      <c r="F171" s="18"/>
      <c r="G171" s="52">
        <f t="shared" si="10"/>
      </c>
    </row>
    <row r="172" spans="1:7" ht="19.5" customHeight="1">
      <c r="A172" s="85"/>
      <c r="B172" s="17"/>
      <c r="C172" s="17"/>
      <c r="D172" s="77">
        <f t="shared" si="9"/>
      </c>
      <c r="E172" s="18"/>
      <c r="F172" s="18"/>
      <c r="G172" s="52">
        <f t="shared" si="10"/>
      </c>
    </row>
    <row r="173" spans="1:7" ht="19.5" customHeight="1">
      <c r="A173" s="85"/>
      <c r="B173" s="17"/>
      <c r="C173" s="17"/>
      <c r="D173" s="77">
        <f t="shared" si="9"/>
      </c>
      <c r="E173" s="18"/>
      <c r="F173" s="18"/>
      <c r="G173" s="52">
        <f t="shared" si="10"/>
      </c>
    </row>
    <row r="174" spans="1:7" ht="19.5" customHeight="1">
      <c r="A174" s="85"/>
      <c r="B174" s="17"/>
      <c r="C174" s="17"/>
      <c r="D174" s="77">
        <f t="shared" si="9"/>
      </c>
      <c r="E174" s="18"/>
      <c r="F174" s="18"/>
      <c r="G174" s="52">
        <f t="shared" si="10"/>
      </c>
    </row>
    <row r="175" spans="1:7" ht="19.5" customHeight="1">
      <c r="A175" s="85"/>
      <c r="B175" s="17"/>
      <c r="C175" s="17"/>
      <c r="D175" s="77">
        <f t="shared" si="9"/>
      </c>
      <c r="E175" s="18"/>
      <c r="F175" s="18"/>
      <c r="G175" s="52">
        <f t="shared" si="10"/>
      </c>
    </row>
    <row r="176" spans="1:7" ht="19.5" customHeight="1">
      <c r="A176" s="85"/>
      <c r="B176" s="17"/>
      <c r="C176" s="17"/>
      <c r="D176" s="77">
        <f t="shared" si="9"/>
      </c>
      <c r="E176" s="18"/>
      <c r="F176" s="18"/>
      <c r="G176" s="52">
        <f t="shared" si="10"/>
      </c>
    </row>
    <row r="177" spans="1:7" ht="19.5" customHeight="1">
      <c r="A177" s="85"/>
      <c r="B177" s="17"/>
      <c r="C177" s="17"/>
      <c r="D177" s="77">
        <f t="shared" si="9"/>
      </c>
      <c r="E177" s="18"/>
      <c r="F177" s="18"/>
      <c r="G177" s="52">
        <f t="shared" si="10"/>
      </c>
    </row>
    <row r="178" spans="1:7" ht="19.5" customHeight="1">
      <c r="A178" s="85"/>
      <c r="B178" s="17"/>
      <c r="C178" s="17"/>
      <c r="D178" s="77">
        <f t="shared" si="9"/>
      </c>
      <c r="E178" s="18"/>
      <c r="F178" s="18"/>
      <c r="G178" s="52">
        <f t="shared" si="10"/>
      </c>
    </row>
    <row r="179" spans="1:7" ht="19.5" customHeight="1">
      <c r="A179" s="85"/>
      <c r="B179" s="17"/>
      <c r="C179" s="17"/>
      <c r="D179" s="77">
        <f t="shared" si="9"/>
      </c>
      <c r="E179" s="18"/>
      <c r="F179" s="18"/>
      <c r="G179" s="52">
        <f t="shared" si="10"/>
      </c>
    </row>
    <row r="180" spans="1:7" ht="19.5" customHeight="1">
      <c r="A180" s="85"/>
      <c r="B180" s="17"/>
      <c r="C180" s="17"/>
      <c r="D180" s="77">
        <f t="shared" si="9"/>
      </c>
      <c r="E180" s="18"/>
      <c r="F180" s="18"/>
      <c r="G180" s="52">
        <f t="shared" si="10"/>
      </c>
    </row>
    <row r="181" spans="1:7" ht="19.5" customHeight="1">
      <c r="A181" s="85"/>
      <c r="B181" s="17"/>
      <c r="C181" s="17"/>
      <c r="D181" s="77">
        <f t="shared" si="9"/>
      </c>
      <c r="E181" s="18"/>
      <c r="F181" s="18"/>
      <c r="G181" s="52">
        <f t="shared" si="10"/>
      </c>
    </row>
    <row r="182" spans="1:7" ht="19.5" customHeight="1">
      <c r="A182" s="85"/>
      <c r="B182" s="17"/>
      <c r="C182" s="17"/>
      <c r="D182" s="77">
        <f t="shared" si="9"/>
      </c>
      <c r="E182" s="18"/>
      <c r="F182" s="18"/>
      <c r="G182" s="52">
        <f t="shared" si="10"/>
      </c>
    </row>
    <row r="183" spans="1:7" ht="19.5" customHeight="1">
      <c r="A183" s="85"/>
      <c r="B183" s="17"/>
      <c r="C183" s="17"/>
      <c r="D183" s="77">
        <f t="shared" si="9"/>
      </c>
      <c r="E183" s="18"/>
      <c r="F183" s="18"/>
      <c r="G183" s="52">
        <f t="shared" si="10"/>
      </c>
    </row>
    <row r="184" spans="1:7" ht="19.5" customHeight="1">
      <c r="A184" s="85"/>
      <c r="B184" s="17"/>
      <c r="C184" s="17"/>
      <c r="D184" s="77">
        <f t="shared" si="9"/>
      </c>
      <c r="E184" s="18"/>
      <c r="F184" s="18"/>
      <c r="G184" s="52">
        <f t="shared" si="10"/>
      </c>
    </row>
    <row r="185" spans="1:7" ht="19.5" customHeight="1">
      <c r="A185" s="85"/>
      <c r="B185" s="17"/>
      <c r="C185" s="17"/>
      <c r="D185" s="77">
        <f t="shared" si="9"/>
      </c>
      <c r="E185" s="18"/>
      <c r="F185" s="18"/>
      <c r="G185" s="52">
        <f t="shared" si="10"/>
      </c>
    </row>
    <row r="186" spans="1:7" ht="19.5" customHeight="1">
      <c r="A186" s="85"/>
      <c r="B186" s="17"/>
      <c r="C186" s="17"/>
      <c r="D186" s="77">
        <f t="shared" si="9"/>
      </c>
      <c r="E186" s="18"/>
      <c r="F186" s="18"/>
      <c r="G186" s="52">
        <f t="shared" si="10"/>
      </c>
    </row>
    <row r="187" spans="1:7" ht="19.5" customHeight="1">
      <c r="A187" s="85"/>
      <c r="B187" s="17"/>
      <c r="C187" s="17"/>
      <c r="D187" s="77">
        <f t="shared" si="9"/>
      </c>
      <c r="E187" s="18"/>
      <c r="F187" s="18"/>
      <c r="G187" s="52">
        <f t="shared" si="10"/>
      </c>
    </row>
    <row r="188" spans="1:7" ht="19.5" customHeight="1">
      <c r="A188" s="85"/>
      <c r="B188" s="17"/>
      <c r="C188" s="17"/>
      <c r="D188" s="77">
        <f t="shared" si="9"/>
      </c>
      <c r="E188" s="18"/>
      <c r="F188" s="18"/>
      <c r="G188" s="52">
        <f t="shared" si="10"/>
      </c>
    </row>
    <row r="189" spans="1:7" ht="19.5" customHeight="1">
      <c r="A189" s="85"/>
      <c r="B189" s="17"/>
      <c r="C189" s="17"/>
      <c r="D189" s="77">
        <f t="shared" si="9"/>
      </c>
      <c r="E189" s="18"/>
      <c r="F189" s="18"/>
      <c r="G189" s="52">
        <f t="shared" si="10"/>
      </c>
    </row>
    <row r="190" spans="1:7" ht="19.5" customHeight="1">
      <c r="A190" s="85"/>
      <c r="B190" s="17"/>
      <c r="C190" s="17"/>
      <c r="D190" s="77">
        <f t="shared" si="9"/>
      </c>
      <c r="E190" s="18"/>
      <c r="F190" s="18"/>
      <c r="G190" s="52">
        <f t="shared" si="10"/>
      </c>
    </row>
    <row r="191" spans="1:7" ht="19.5" customHeight="1">
      <c r="A191" s="85"/>
      <c r="B191" s="17"/>
      <c r="C191" s="17"/>
      <c r="D191" s="77">
        <f t="shared" si="9"/>
      </c>
      <c r="E191" s="18"/>
      <c r="F191" s="18"/>
      <c r="G191" s="52">
        <f t="shared" si="10"/>
      </c>
    </row>
    <row r="192" spans="1:7" ht="19.5" customHeight="1">
      <c r="A192" s="85"/>
      <c r="B192" s="17"/>
      <c r="C192" s="17"/>
      <c r="D192" s="77">
        <f t="shared" si="9"/>
      </c>
      <c r="E192" s="18"/>
      <c r="F192" s="18"/>
      <c r="G192" s="52">
        <f t="shared" si="10"/>
      </c>
    </row>
    <row r="193" spans="1:7" ht="19.5" customHeight="1">
      <c r="A193" s="85"/>
      <c r="B193" s="17"/>
      <c r="C193" s="17"/>
      <c r="D193" s="77">
        <f aca="true" t="shared" si="11" ref="D193:D200">IF(B193="","",DAYS360(B193,C193+1))</f>
      </c>
      <c r="E193" s="18"/>
      <c r="F193" s="18"/>
      <c r="G193" s="52">
        <f aca="true" t="shared" si="12" ref="G193:G200">IF(D193="","",IF(F193&gt;=E193,D193*(E193/E193),D193*(F193/E193)))</f>
      </c>
    </row>
    <row r="194" spans="1:7" ht="19.5" customHeight="1">
      <c r="A194" s="85"/>
      <c r="B194" s="17"/>
      <c r="C194" s="17"/>
      <c r="D194" s="77">
        <f t="shared" si="11"/>
      </c>
      <c r="E194" s="18"/>
      <c r="F194" s="18"/>
      <c r="G194" s="52">
        <f t="shared" si="12"/>
      </c>
    </row>
    <row r="195" spans="1:7" ht="19.5" customHeight="1">
      <c r="A195" s="85"/>
      <c r="B195" s="17"/>
      <c r="C195" s="17"/>
      <c r="D195" s="77">
        <f t="shared" si="11"/>
      </c>
      <c r="E195" s="18"/>
      <c r="F195" s="18"/>
      <c r="G195" s="52">
        <f t="shared" si="12"/>
      </c>
    </row>
    <row r="196" spans="1:7" ht="19.5" customHeight="1">
      <c r="A196" s="85"/>
      <c r="B196" s="17"/>
      <c r="C196" s="17"/>
      <c r="D196" s="77">
        <f t="shared" si="11"/>
      </c>
      <c r="E196" s="18"/>
      <c r="F196" s="18"/>
      <c r="G196" s="52">
        <f t="shared" si="12"/>
      </c>
    </row>
    <row r="197" spans="1:7" ht="19.5" customHeight="1">
      <c r="A197" s="85"/>
      <c r="B197" s="17"/>
      <c r="C197" s="17"/>
      <c r="D197" s="77">
        <f t="shared" si="11"/>
      </c>
      <c r="E197" s="18"/>
      <c r="F197" s="18"/>
      <c r="G197" s="52">
        <f t="shared" si="12"/>
      </c>
    </row>
    <row r="198" spans="1:7" ht="19.5" customHeight="1">
      <c r="A198" s="85"/>
      <c r="B198" s="17"/>
      <c r="C198" s="17"/>
      <c r="D198" s="77">
        <f t="shared" si="11"/>
      </c>
      <c r="E198" s="18"/>
      <c r="F198" s="18"/>
      <c r="G198" s="52">
        <f t="shared" si="12"/>
      </c>
    </row>
    <row r="199" spans="1:7" ht="19.5" customHeight="1">
      <c r="A199" s="85"/>
      <c r="B199" s="17"/>
      <c r="C199" s="17"/>
      <c r="D199" s="77">
        <f t="shared" si="11"/>
      </c>
      <c r="E199" s="18"/>
      <c r="F199" s="18"/>
      <c r="G199" s="52">
        <f t="shared" si="12"/>
      </c>
    </row>
    <row r="200" spans="1:7" ht="19.5" customHeight="1">
      <c r="A200" s="85"/>
      <c r="B200" s="17"/>
      <c r="C200" s="17"/>
      <c r="D200" s="77">
        <f t="shared" si="11"/>
      </c>
      <c r="E200" s="18"/>
      <c r="F200" s="18"/>
      <c r="G200" s="52">
        <f t="shared" si="12"/>
      </c>
    </row>
    <row r="201" spans="2:7" ht="12">
      <c r="B201" s="81"/>
      <c r="C201" s="81"/>
      <c r="D201" s="4"/>
      <c r="E201" s="81"/>
      <c r="F201" s="81"/>
      <c r="G201" s="3"/>
    </row>
    <row r="202" spans="2:7" ht="12">
      <c r="B202" s="81"/>
      <c r="C202" s="81"/>
      <c r="D202" s="4"/>
      <c r="E202" s="81"/>
      <c r="F202" s="81"/>
      <c r="G202" s="3"/>
    </row>
    <row r="203" spans="2:7" ht="12">
      <c r="B203" s="81"/>
      <c r="C203" s="81"/>
      <c r="D203" s="4"/>
      <c r="E203" s="81"/>
      <c r="F203" s="81"/>
      <c r="G203" s="3"/>
    </row>
    <row r="204" spans="2:7" ht="12">
      <c r="B204" s="81"/>
      <c r="C204" s="81"/>
      <c r="D204" s="4"/>
      <c r="E204" s="81"/>
      <c r="F204" s="81"/>
      <c r="G204" s="3"/>
    </row>
    <row r="205" spans="2:7" ht="12">
      <c r="B205" s="81"/>
      <c r="C205" s="81"/>
      <c r="D205" s="4"/>
      <c r="E205" s="81"/>
      <c r="F205" s="81"/>
      <c r="G205" s="3"/>
    </row>
    <row r="206" spans="2:7" ht="12">
      <c r="B206" s="81"/>
      <c r="C206" s="81"/>
      <c r="D206" s="4"/>
      <c r="E206" s="81"/>
      <c r="F206" s="81"/>
      <c r="G206" s="3"/>
    </row>
    <row r="207" spans="2:7" ht="12">
      <c r="B207" s="81"/>
      <c r="C207" s="81"/>
      <c r="D207" s="4"/>
      <c r="E207" s="81"/>
      <c r="F207" s="81"/>
      <c r="G207" s="3"/>
    </row>
    <row r="208" spans="2:7" ht="12">
      <c r="B208" s="81"/>
      <c r="C208" s="81"/>
      <c r="D208" s="4"/>
      <c r="E208" s="81"/>
      <c r="F208" s="81"/>
      <c r="G208" s="3"/>
    </row>
    <row r="209" spans="2:7" ht="12">
      <c r="B209" s="81"/>
      <c r="C209" s="81"/>
      <c r="D209" s="4"/>
      <c r="E209" s="81"/>
      <c r="F209" s="81"/>
      <c r="G209" s="3"/>
    </row>
    <row r="210" spans="2:7" ht="12">
      <c r="B210" s="81"/>
      <c r="C210" s="81"/>
      <c r="D210" s="4"/>
      <c r="E210" s="81"/>
      <c r="F210" s="81"/>
      <c r="G210" s="3"/>
    </row>
    <row r="211" spans="2:7" ht="12">
      <c r="B211" s="81"/>
      <c r="C211" s="81"/>
      <c r="D211" s="4"/>
      <c r="E211" s="81"/>
      <c r="F211" s="81"/>
      <c r="G211" s="3"/>
    </row>
    <row r="212" spans="2:7" ht="12">
      <c r="B212" s="81"/>
      <c r="C212" s="81"/>
      <c r="D212" s="4"/>
      <c r="E212" s="81"/>
      <c r="F212" s="81"/>
      <c r="G212" s="3"/>
    </row>
    <row r="213" spans="2:7" ht="12">
      <c r="B213" s="81"/>
      <c r="C213" s="81"/>
      <c r="D213" s="4"/>
      <c r="E213" s="81"/>
      <c r="F213" s="81"/>
      <c r="G213" s="3"/>
    </row>
    <row r="214" spans="2:7" ht="12">
      <c r="B214" s="81"/>
      <c r="C214" s="81"/>
      <c r="D214" s="4"/>
      <c r="E214" s="81"/>
      <c r="F214" s="81"/>
      <c r="G214" s="3"/>
    </row>
    <row r="215" spans="2:7" ht="12">
      <c r="B215" s="81"/>
      <c r="C215" s="81"/>
      <c r="D215" s="4"/>
      <c r="E215" s="81"/>
      <c r="F215" s="81"/>
      <c r="G215" s="3"/>
    </row>
    <row r="216" spans="2:7" ht="12">
      <c r="B216" s="81"/>
      <c r="C216" s="81"/>
      <c r="D216" s="4"/>
      <c r="E216" s="81"/>
      <c r="F216" s="81"/>
      <c r="G216" s="3"/>
    </row>
    <row r="217" spans="2:7" ht="12">
      <c r="B217" s="81"/>
      <c r="C217" s="81"/>
      <c r="D217" s="4"/>
      <c r="E217" s="81"/>
      <c r="F217" s="81"/>
      <c r="G217" s="3"/>
    </row>
    <row r="218" spans="2:7" ht="12">
      <c r="B218" s="81"/>
      <c r="C218" s="81"/>
      <c r="D218" s="4"/>
      <c r="E218" s="81"/>
      <c r="F218" s="81"/>
      <c r="G218" s="3"/>
    </row>
    <row r="219" spans="2:7" ht="12">
      <c r="B219" s="81"/>
      <c r="C219" s="81"/>
      <c r="D219" s="4"/>
      <c r="E219" s="81"/>
      <c r="F219" s="81"/>
      <c r="G219" s="3"/>
    </row>
    <row r="220" spans="2:7" ht="12">
      <c r="B220" s="81"/>
      <c r="C220" s="81"/>
      <c r="D220" s="4"/>
      <c r="E220" s="81"/>
      <c r="F220" s="81"/>
      <c r="G220" s="3"/>
    </row>
    <row r="221" spans="2:7" ht="12">
      <c r="B221" s="81"/>
      <c r="C221" s="81"/>
      <c r="D221" s="4"/>
      <c r="E221" s="81"/>
      <c r="F221" s="81"/>
      <c r="G221" s="3"/>
    </row>
    <row r="222" spans="2:7" ht="12">
      <c r="B222" s="81"/>
      <c r="C222" s="81"/>
      <c r="D222" s="4"/>
      <c r="E222" s="81"/>
      <c r="F222" s="81"/>
      <c r="G222" s="3"/>
    </row>
    <row r="223" spans="2:7" ht="12">
      <c r="B223" s="81"/>
      <c r="C223" s="81"/>
      <c r="D223" s="4"/>
      <c r="E223" s="81"/>
      <c r="F223" s="81"/>
      <c r="G223" s="3"/>
    </row>
    <row r="224" spans="2:7" ht="12">
      <c r="B224" s="81"/>
      <c r="C224" s="81"/>
      <c r="D224" s="4"/>
      <c r="E224" s="81"/>
      <c r="F224" s="81"/>
      <c r="G224" s="3"/>
    </row>
    <row r="225" spans="2:7" ht="12">
      <c r="B225" s="81"/>
      <c r="C225" s="81"/>
      <c r="D225" s="4"/>
      <c r="E225" s="81"/>
      <c r="F225" s="81"/>
      <c r="G225" s="3"/>
    </row>
    <row r="226" spans="2:7" ht="12">
      <c r="B226" s="81"/>
      <c r="C226" s="81"/>
      <c r="D226" s="4"/>
      <c r="E226" s="81"/>
      <c r="F226" s="81"/>
      <c r="G226" s="3"/>
    </row>
    <row r="227" spans="2:7" ht="12">
      <c r="B227" s="81"/>
      <c r="C227" s="81"/>
      <c r="D227" s="4"/>
      <c r="E227" s="81"/>
      <c r="F227" s="81"/>
      <c r="G227" s="3"/>
    </row>
    <row r="228" spans="2:7" ht="12">
      <c r="B228" s="81"/>
      <c r="C228" s="81"/>
      <c r="D228" s="4"/>
      <c r="E228" s="81"/>
      <c r="F228" s="81"/>
      <c r="G228" s="3"/>
    </row>
    <row r="229" spans="2:7" ht="12">
      <c r="B229" s="81"/>
      <c r="C229" s="81"/>
      <c r="D229" s="4"/>
      <c r="E229" s="81"/>
      <c r="F229" s="81"/>
      <c r="G229" s="3"/>
    </row>
    <row r="230" spans="2:7" ht="12">
      <c r="B230" s="81"/>
      <c r="C230" s="81"/>
      <c r="D230" s="4"/>
      <c r="E230" s="81"/>
      <c r="F230" s="81"/>
      <c r="G230" s="3"/>
    </row>
    <row r="231" spans="2:7" ht="12">
      <c r="B231" s="81"/>
      <c r="C231" s="81"/>
      <c r="D231" s="4"/>
      <c r="E231" s="81"/>
      <c r="F231" s="81"/>
      <c r="G231" s="3"/>
    </row>
    <row r="232" spans="2:7" ht="12">
      <c r="B232" s="81"/>
      <c r="C232" s="81"/>
      <c r="D232" s="4"/>
      <c r="E232" s="81"/>
      <c r="F232" s="81"/>
      <c r="G232" s="3"/>
    </row>
    <row r="233" spans="2:7" ht="12">
      <c r="B233" s="81"/>
      <c r="C233" s="81"/>
      <c r="D233" s="4"/>
      <c r="E233" s="81"/>
      <c r="F233" s="81"/>
      <c r="G233" s="3"/>
    </row>
    <row r="234" spans="2:7" ht="12">
      <c r="B234" s="81"/>
      <c r="C234" s="81"/>
      <c r="D234" s="4"/>
      <c r="E234" s="81"/>
      <c r="F234" s="81"/>
      <c r="G234" s="3"/>
    </row>
    <row r="235" spans="2:7" ht="12">
      <c r="B235" s="81"/>
      <c r="C235" s="81"/>
      <c r="D235" s="4"/>
      <c r="E235" s="81"/>
      <c r="F235" s="81"/>
      <c r="G235" s="3"/>
    </row>
    <row r="236" spans="2:7" ht="12">
      <c r="B236" s="81"/>
      <c r="C236" s="81"/>
      <c r="D236" s="4"/>
      <c r="E236" s="81"/>
      <c r="F236" s="81"/>
      <c r="G236" s="3"/>
    </row>
    <row r="237" spans="2:7" ht="12">
      <c r="B237" s="81"/>
      <c r="C237" s="81"/>
      <c r="D237" s="4"/>
      <c r="E237" s="81"/>
      <c r="F237" s="81"/>
      <c r="G237" s="3"/>
    </row>
    <row r="238" spans="2:7" ht="12">
      <c r="B238" s="81"/>
      <c r="C238" s="81"/>
      <c r="D238" s="4"/>
      <c r="E238" s="81"/>
      <c r="F238" s="81"/>
      <c r="G238" s="3"/>
    </row>
    <row r="239" spans="2:7" ht="12">
      <c r="B239" s="81"/>
      <c r="C239" s="81"/>
      <c r="D239" s="4"/>
      <c r="E239" s="81"/>
      <c r="F239" s="81"/>
      <c r="G239" s="3"/>
    </row>
    <row r="240" spans="2:7" ht="12">
      <c r="B240" s="81"/>
      <c r="C240" s="81"/>
      <c r="D240" s="4"/>
      <c r="E240" s="81"/>
      <c r="F240" s="81"/>
      <c r="G240" s="3"/>
    </row>
    <row r="241" spans="2:7" ht="12">
      <c r="B241" s="81"/>
      <c r="C241" s="81"/>
      <c r="D241" s="4"/>
      <c r="E241" s="81"/>
      <c r="F241" s="81"/>
      <c r="G241" s="3"/>
    </row>
    <row r="242" spans="2:7" ht="12">
      <c r="B242" s="81"/>
      <c r="C242" s="81"/>
      <c r="D242" s="4"/>
      <c r="E242" s="81"/>
      <c r="F242" s="81"/>
      <c r="G242" s="3"/>
    </row>
    <row r="243" spans="2:7" ht="12">
      <c r="B243" s="81"/>
      <c r="C243" s="81"/>
      <c r="D243" s="4"/>
      <c r="E243" s="81"/>
      <c r="F243" s="81"/>
      <c r="G243" s="3"/>
    </row>
    <row r="244" spans="2:7" ht="12">
      <c r="B244" s="81"/>
      <c r="C244" s="81"/>
      <c r="D244" s="4"/>
      <c r="E244" s="81"/>
      <c r="F244" s="81"/>
      <c r="G244" s="3"/>
    </row>
    <row r="245" spans="2:7" ht="12">
      <c r="B245" s="81"/>
      <c r="C245" s="81"/>
      <c r="D245" s="4"/>
      <c r="E245" s="81"/>
      <c r="F245" s="81"/>
      <c r="G245" s="3"/>
    </row>
    <row r="246" spans="2:7" ht="12">
      <c r="B246" s="81"/>
      <c r="C246" s="81"/>
      <c r="D246" s="4"/>
      <c r="E246" s="81"/>
      <c r="F246" s="81"/>
      <c r="G246" s="3"/>
    </row>
    <row r="247" spans="2:7" ht="12">
      <c r="B247" s="81"/>
      <c r="C247" s="81"/>
      <c r="D247" s="4"/>
      <c r="E247" s="81"/>
      <c r="F247" s="81"/>
      <c r="G247" s="3"/>
    </row>
    <row r="248" spans="2:7" ht="12">
      <c r="B248" s="81"/>
      <c r="C248" s="81"/>
      <c r="D248" s="4"/>
      <c r="E248" s="81"/>
      <c r="F248" s="81"/>
      <c r="G248" s="3"/>
    </row>
    <row r="249" spans="2:7" ht="12">
      <c r="B249" s="81"/>
      <c r="C249" s="81"/>
      <c r="D249" s="4"/>
      <c r="E249" s="81"/>
      <c r="F249" s="81"/>
      <c r="G249" s="3"/>
    </row>
    <row r="250" spans="2:7" ht="12">
      <c r="B250" s="81"/>
      <c r="C250" s="81"/>
      <c r="D250" s="4"/>
      <c r="E250" s="81"/>
      <c r="F250" s="81"/>
      <c r="G250" s="3"/>
    </row>
    <row r="251" spans="2:7" ht="12">
      <c r="B251" s="81"/>
      <c r="C251" s="81"/>
      <c r="D251" s="4"/>
      <c r="E251" s="81"/>
      <c r="F251" s="81"/>
      <c r="G251" s="3"/>
    </row>
    <row r="252" spans="2:7" ht="12">
      <c r="B252" s="81"/>
      <c r="C252" s="81"/>
      <c r="D252" s="4"/>
      <c r="E252" s="81"/>
      <c r="F252" s="81"/>
      <c r="G252" s="3"/>
    </row>
    <row r="253" spans="2:7" ht="12">
      <c r="B253" s="81"/>
      <c r="C253" s="81"/>
      <c r="D253" s="4"/>
      <c r="E253" s="81"/>
      <c r="F253" s="81"/>
      <c r="G253" s="3"/>
    </row>
    <row r="254" spans="2:7" ht="12">
      <c r="B254" s="81"/>
      <c r="C254" s="81"/>
      <c r="D254" s="4"/>
      <c r="E254" s="81"/>
      <c r="F254" s="81"/>
      <c r="G254" s="3"/>
    </row>
    <row r="255" spans="2:7" ht="12">
      <c r="B255" s="81"/>
      <c r="C255" s="81"/>
      <c r="D255" s="4"/>
      <c r="E255" s="81"/>
      <c r="F255" s="81"/>
      <c r="G255" s="3"/>
    </row>
    <row r="256" spans="2:7" ht="12">
      <c r="B256" s="81"/>
      <c r="C256" s="81"/>
      <c r="D256" s="4"/>
      <c r="E256" s="81"/>
      <c r="F256" s="81"/>
      <c r="G256" s="3"/>
    </row>
    <row r="257" spans="2:7" ht="12">
      <c r="B257" s="81"/>
      <c r="C257" s="81"/>
      <c r="D257" s="4"/>
      <c r="E257" s="81"/>
      <c r="F257" s="81"/>
      <c r="G257" s="3"/>
    </row>
    <row r="258" spans="2:7" ht="12">
      <c r="B258" s="81"/>
      <c r="C258" s="81"/>
      <c r="D258" s="4"/>
      <c r="E258" s="81"/>
      <c r="F258" s="81"/>
      <c r="G258" s="3"/>
    </row>
    <row r="259" spans="2:7" ht="12">
      <c r="B259" s="81"/>
      <c r="C259" s="81"/>
      <c r="D259" s="4"/>
      <c r="E259" s="81"/>
      <c r="F259" s="81"/>
      <c r="G259" s="3"/>
    </row>
    <row r="260" spans="2:7" ht="12">
      <c r="B260" s="81"/>
      <c r="C260" s="81"/>
      <c r="D260" s="4"/>
      <c r="E260" s="81"/>
      <c r="F260" s="81"/>
      <c r="G260" s="3"/>
    </row>
    <row r="261" spans="2:7" ht="12">
      <c r="B261" s="81"/>
      <c r="C261" s="81"/>
      <c r="D261" s="4"/>
      <c r="E261" s="81"/>
      <c r="F261" s="81"/>
      <c r="G261" s="3"/>
    </row>
    <row r="262" spans="2:7" ht="12">
      <c r="B262" s="81"/>
      <c r="C262" s="81"/>
      <c r="D262" s="4"/>
      <c r="E262" s="81"/>
      <c r="F262" s="81"/>
      <c r="G262" s="3"/>
    </row>
    <row r="263" spans="2:7" ht="12">
      <c r="B263" s="81"/>
      <c r="C263" s="81"/>
      <c r="D263" s="4"/>
      <c r="E263" s="81"/>
      <c r="F263" s="81"/>
      <c r="G263" s="3"/>
    </row>
    <row r="264" spans="2:7" ht="12">
      <c r="B264" s="81"/>
      <c r="C264" s="81"/>
      <c r="D264" s="4"/>
      <c r="E264" s="81"/>
      <c r="F264" s="81"/>
      <c r="G264" s="3"/>
    </row>
    <row r="265" spans="2:7" ht="12">
      <c r="B265" s="81"/>
      <c r="C265" s="81"/>
      <c r="D265" s="4"/>
      <c r="E265" s="81"/>
      <c r="F265" s="81"/>
      <c r="G265" s="3"/>
    </row>
    <row r="266" spans="2:7" ht="12">
      <c r="B266" s="81"/>
      <c r="C266" s="81"/>
      <c r="D266" s="4"/>
      <c r="E266" s="81"/>
      <c r="F266" s="81"/>
      <c r="G266" s="3"/>
    </row>
    <row r="267" spans="2:7" ht="12">
      <c r="B267" s="81"/>
      <c r="C267" s="81"/>
      <c r="D267" s="4"/>
      <c r="E267" s="81"/>
      <c r="F267" s="81"/>
      <c r="G267" s="3"/>
    </row>
    <row r="268" spans="2:7" ht="12">
      <c r="B268" s="81"/>
      <c r="C268" s="81"/>
      <c r="D268" s="4"/>
      <c r="E268" s="81"/>
      <c r="F268" s="81"/>
      <c r="G268" s="3"/>
    </row>
    <row r="269" spans="2:7" ht="12">
      <c r="B269" s="81"/>
      <c r="C269" s="81"/>
      <c r="D269" s="4"/>
      <c r="E269" s="81"/>
      <c r="F269" s="81"/>
      <c r="G269" s="3"/>
    </row>
    <row r="270" spans="2:7" ht="12">
      <c r="B270" s="81"/>
      <c r="C270" s="81"/>
      <c r="D270" s="4"/>
      <c r="E270" s="81"/>
      <c r="F270" s="81"/>
      <c r="G270" s="3"/>
    </row>
    <row r="271" spans="2:7" ht="12">
      <c r="B271" s="81"/>
      <c r="C271" s="81"/>
      <c r="D271" s="4"/>
      <c r="E271" s="81"/>
      <c r="F271" s="81"/>
      <c r="G271" s="3"/>
    </row>
    <row r="272" spans="2:7" ht="12">
      <c r="B272" s="81"/>
      <c r="C272" s="81"/>
      <c r="D272" s="4"/>
      <c r="E272" s="81"/>
      <c r="F272" s="81"/>
      <c r="G272" s="3"/>
    </row>
    <row r="273" spans="2:7" ht="12">
      <c r="B273" s="81"/>
      <c r="C273" s="81"/>
      <c r="D273" s="4"/>
      <c r="E273" s="81"/>
      <c r="F273" s="81"/>
      <c r="G273" s="3"/>
    </row>
    <row r="274" spans="2:7" ht="12">
      <c r="B274" s="81"/>
      <c r="C274" s="81"/>
      <c r="D274" s="4"/>
      <c r="E274" s="81"/>
      <c r="F274" s="81"/>
      <c r="G274" s="3"/>
    </row>
    <row r="275" spans="2:7" ht="12">
      <c r="B275" s="81"/>
      <c r="C275" s="81"/>
      <c r="D275" s="4"/>
      <c r="E275" s="81"/>
      <c r="F275" s="81"/>
      <c r="G275" s="3"/>
    </row>
    <row r="276" spans="2:7" ht="12">
      <c r="B276" s="81"/>
      <c r="C276" s="81"/>
      <c r="D276" s="4"/>
      <c r="E276" s="81"/>
      <c r="F276" s="81"/>
      <c r="G276" s="3"/>
    </row>
    <row r="277" spans="2:7" ht="12">
      <c r="B277" s="81"/>
      <c r="C277" s="81"/>
      <c r="D277" s="4"/>
      <c r="E277" s="81"/>
      <c r="F277" s="81"/>
      <c r="G277" s="3"/>
    </row>
    <row r="278" spans="2:7" ht="12">
      <c r="B278" s="81"/>
      <c r="C278" s="81"/>
      <c r="D278" s="4"/>
      <c r="E278" s="81"/>
      <c r="F278" s="81"/>
      <c r="G278" s="3"/>
    </row>
    <row r="279" spans="2:7" ht="12">
      <c r="B279" s="81"/>
      <c r="C279" s="81"/>
      <c r="D279" s="4"/>
      <c r="E279" s="81"/>
      <c r="F279" s="81"/>
      <c r="G279" s="3"/>
    </row>
    <row r="280" spans="2:7" ht="12">
      <c r="B280" s="81"/>
      <c r="C280" s="81"/>
      <c r="D280" s="4"/>
      <c r="E280" s="81"/>
      <c r="F280" s="81"/>
      <c r="G280" s="3"/>
    </row>
    <row r="281" spans="2:7" ht="12">
      <c r="B281" s="81"/>
      <c r="C281" s="81"/>
      <c r="D281" s="4"/>
      <c r="E281" s="81"/>
      <c r="F281" s="81"/>
      <c r="G281" s="3"/>
    </row>
    <row r="282" spans="2:7" ht="12">
      <c r="B282" s="81"/>
      <c r="C282" s="81"/>
      <c r="D282" s="4"/>
      <c r="E282" s="81"/>
      <c r="F282" s="81"/>
      <c r="G282" s="3"/>
    </row>
    <row r="283" spans="2:7" ht="12">
      <c r="B283" s="81"/>
      <c r="C283" s="81"/>
      <c r="D283" s="4"/>
      <c r="E283" s="81"/>
      <c r="F283" s="81"/>
      <c r="G283" s="3"/>
    </row>
    <row r="284" spans="2:7" ht="12">
      <c r="B284" s="81"/>
      <c r="C284" s="81"/>
      <c r="D284" s="4"/>
      <c r="E284" s="81"/>
      <c r="F284" s="81"/>
      <c r="G284" s="3"/>
    </row>
    <row r="285" spans="2:7" ht="12">
      <c r="B285" s="81"/>
      <c r="C285" s="81"/>
      <c r="D285" s="4"/>
      <c r="E285" s="81"/>
      <c r="F285" s="81"/>
      <c r="G285" s="3"/>
    </row>
    <row r="286" spans="2:7" ht="12">
      <c r="B286" s="81"/>
      <c r="C286" s="81"/>
      <c r="D286" s="4"/>
      <c r="E286" s="81"/>
      <c r="F286" s="81"/>
      <c r="G286" s="3"/>
    </row>
    <row r="287" spans="2:7" ht="12">
      <c r="B287" s="81"/>
      <c r="C287" s="81"/>
      <c r="D287" s="4"/>
      <c r="E287" s="81"/>
      <c r="F287" s="81"/>
      <c r="G287" s="3"/>
    </row>
    <row r="288" spans="2:7" ht="12">
      <c r="B288" s="81"/>
      <c r="C288" s="81"/>
      <c r="D288" s="4"/>
      <c r="E288" s="81"/>
      <c r="F288" s="81"/>
      <c r="G288" s="3"/>
    </row>
    <row r="289" spans="2:7" ht="12">
      <c r="B289" s="81"/>
      <c r="C289" s="81"/>
      <c r="D289" s="4"/>
      <c r="E289" s="81"/>
      <c r="F289" s="81"/>
      <c r="G289" s="3"/>
    </row>
    <row r="290" spans="2:7" ht="12">
      <c r="B290" s="81"/>
      <c r="C290" s="81"/>
      <c r="D290" s="4"/>
      <c r="E290" s="81"/>
      <c r="F290" s="81"/>
      <c r="G290" s="3"/>
    </row>
    <row r="291" spans="2:7" ht="12">
      <c r="B291" s="81"/>
      <c r="C291" s="81"/>
      <c r="D291" s="4"/>
      <c r="E291" s="81"/>
      <c r="F291" s="81"/>
      <c r="G291" s="3"/>
    </row>
    <row r="292" spans="2:7" ht="12">
      <c r="B292" s="81"/>
      <c r="C292" s="81"/>
      <c r="D292" s="4"/>
      <c r="E292" s="81"/>
      <c r="F292" s="81"/>
      <c r="G292" s="3"/>
    </row>
    <row r="293" spans="2:7" ht="12">
      <c r="B293" s="81"/>
      <c r="C293" s="81"/>
      <c r="D293" s="4"/>
      <c r="E293" s="81"/>
      <c r="F293" s="81"/>
      <c r="G293" s="3"/>
    </row>
    <row r="294" spans="2:7" ht="12">
      <c r="B294" s="81"/>
      <c r="C294" s="81"/>
      <c r="D294" s="4"/>
      <c r="E294" s="81"/>
      <c r="F294" s="81"/>
      <c r="G294" s="3"/>
    </row>
    <row r="295" spans="2:7" ht="12">
      <c r="B295" s="81"/>
      <c r="C295" s="81"/>
      <c r="D295" s="4"/>
      <c r="E295" s="81"/>
      <c r="F295" s="81"/>
      <c r="G295" s="3"/>
    </row>
    <row r="296" spans="2:7" ht="12">
      <c r="B296" s="81"/>
      <c r="C296" s="81"/>
      <c r="D296" s="4"/>
      <c r="E296" s="81"/>
      <c r="F296" s="81"/>
      <c r="G296" s="3"/>
    </row>
    <row r="297" spans="2:7" ht="12">
      <c r="B297" s="81"/>
      <c r="C297" s="81"/>
      <c r="D297" s="4"/>
      <c r="E297" s="81"/>
      <c r="F297" s="81"/>
      <c r="G297" s="3"/>
    </row>
    <row r="298" spans="2:7" ht="12">
      <c r="B298" s="81"/>
      <c r="C298" s="81"/>
      <c r="D298" s="4"/>
      <c r="E298" s="81"/>
      <c r="F298" s="81"/>
      <c r="G298" s="3"/>
    </row>
    <row r="299" spans="2:7" ht="12">
      <c r="B299" s="81"/>
      <c r="C299" s="81"/>
      <c r="D299" s="4"/>
      <c r="E299" s="81"/>
      <c r="F299" s="81"/>
      <c r="G299" s="3"/>
    </row>
    <row r="300" spans="2:7" ht="12">
      <c r="B300" s="81"/>
      <c r="C300" s="81"/>
      <c r="D300" s="4"/>
      <c r="E300" s="81"/>
      <c r="F300" s="81"/>
      <c r="G300" s="3"/>
    </row>
    <row r="301" spans="2:7" ht="12">
      <c r="B301" s="81"/>
      <c r="C301" s="81"/>
      <c r="D301" s="4"/>
      <c r="E301" s="81"/>
      <c r="F301" s="81"/>
      <c r="G301" s="3"/>
    </row>
    <row r="302" spans="2:7" ht="12">
      <c r="B302" s="81"/>
      <c r="C302" s="81"/>
      <c r="D302" s="4"/>
      <c r="E302" s="81"/>
      <c r="F302" s="81"/>
      <c r="G302" s="3"/>
    </row>
    <row r="303" spans="2:7" ht="12">
      <c r="B303" s="81"/>
      <c r="C303" s="81"/>
      <c r="D303" s="4"/>
      <c r="E303" s="81"/>
      <c r="F303" s="81"/>
      <c r="G303" s="3"/>
    </row>
    <row r="304" spans="2:7" ht="12">
      <c r="B304" s="81"/>
      <c r="C304" s="81"/>
      <c r="D304" s="4"/>
      <c r="E304" s="81"/>
      <c r="F304" s="81"/>
      <c r="G304" s="3"/>
    </row>
    <row r="305" spans="2:7" ht="12">
      <c r="B305" s="81"/>
      <c r="C305" s="81"/>
      <c r="D305" s="4"/>
      <c r="E305" s="81"/>
      <c r="F305" s="81"/>
      <c r="G305" s="3"/>
    </row>
    <row r="306" spans="2:7" ht="12">
      <c r="B306" s="81"/>
      <c r="C306" s="81"/>
      <c r="D306" s="4"/>
      <c r="E306" s="81"/>
      <c r="F306" s="81"/>
      <c r="G306" s="3"/>
    </row>
    <row r="307" spans="2:7" ht="12">
      <c r="B307" s="81"/>
      <c r="C307" s="81"/>
      <c r="D307" s="4"/>
      <c r="E307" s="81"/>
      <c r="F307" s="81"/>
      <c r="G307" s="3"/>
    </row>
    <row r="308" spans="2:7" ht="12">
      <c r="B308" s="81"/>
      <c r="C308" s="81"/>
      <c r="D308" s="4"/>
      <c r="E308" s="81"/>
      <c r="F308" s="81"/>
      <c r="G308" s="3"/>
    </row>
    <row r="309" spans="2:7" ht="12">
      <c r="B309" s="81"/>
      <c r="C309" s="81"/>
      <c r="D309" s="4"/>
      <c r="E309" s="81"/>
      <c r="F309" s="81"/>
      <c r="G309" s="3"/>
    </row>
    <row r="310" spans="2:7" ht="12">
      <c r="B310" s="81"/>
      <c r="C310" s="81"/>
      <c r="D310" s="4"/>
      <c r="E310" s="81"/>
      <c r="F310" s="81"/>
      <c r="G310" s="3"/>
    </row>
    <row r="311" spans="2:7" ht="12">
      <c r="B311" s="81"/>
      <c r="C311" s="81"/>
      <c r="D311" s="4"/>
      <c r="E311" s="81"/>
      <c r="F311" s="81"/>
      <c r="G311" s="3"/>
    </row>
    <row r="312" spans="2:7" ht="12">
      <c r="B312" s="81"/>
      <c r="C312" s="81"/>
      <c r="D312" s="4"/>
      <c r="E312" s="81"/>
      <c r="F312" s="81"/>
      <c r="G312" s="3"/>
    </row>
    <row r="313" spans="2:7" ht="12">
      <c r="B313" s="81"/>
      <c r="C313" s="81"/>
      <c r="D313" s="4"/>
      <c r="E313" s="81"/>
      <c r="F313" s="81"/>
      <c r="G313" s="3"/>
    </row>
    <row r="314" spans="2:7" ht="12">
      <c r="B314" s="81"/>
      <c r="C314" s="81"/>
      <c r="D314" s="4"/>
      <c r="E314" s="81"/>
      <c r="F314" s="81"/>
      <c r="G314" s="3"/>
    </row>
    <row r="315" spans="2:7" ht="12">
      <c r="B315" s="81"/>
      <c r="C315" s="81"/>
      <c r="D315" s="4"/>
      <c r="E315" s="81"/>
      <c r="F315" s="81"/>
      <c r="G315" s="3"/>
    </row>
    <row r="316" spans="2:7" ht="12">
      <c r="B316" s="81"/>
      <c r="C316" s="81"/>
      <c r="D316" s="4"/>
      <c r="E316" s="81"/>
      <c r="F316" s="81"/>
      <c r="G316" s="3"/>
    </row>
    <row r="317" spans="2:7" ht="12">
      <c r="B317" s="81"/>
      <c r="C317" s="81"/>
      <c r="D317" s="4"/>
      <c r="E317" s="81"/>
      <c r="F317" s="81"/>
      <c r="G317" s="3"/>
    </row>
    <row r="318" spans="2:7" ht="12">
      <c r="B318" s="81"/>
      <c r="C318" s="81"/>
      <c r="D318" s="4"/>
      <c r="E318" s="81"/>
      <c r="F318" s="81"/>
      <c r="G318" s="3"/>
    </row>
    <row r="319" spans="2:7" ht="12">
      <c r="B319" s="81"/>
      <c r="C319" s="81"/>
      <c r="D319" s="4"/>
      <c r="E319" s="81"/>
      <c r="F319" s="81"/>
      <c r="G319" s="3"/>
    </row>
    <row r="320" spans="2:7" ht="12">
      <c r="B320" s="81"/>
      <c r="C320" s="81"/>
      <c r="D320" s="4"/>
      <c r="E320" s="81"/>
      <c r="F320" s="81"/>
      <c r="G320" s="3"/>
    </row>
    <row r="321" spans="2:7" ht="12">
      <c r="B321" s="81"/>
      <c r="C321" s="81"/>
      <c r="D321" s="4"/>
      <c r="E321" s="81"/>
      <c r="F321" s="81"/>
      <c r="G321" s="3"/>
    </row>
    <row r="322" spans="2:7" ht="12">
      <c r="B322" s="81"/>
      <c r="C322" s="81"/>
      <c r="D322" s="4"/>
      <c r="E322" s="81"/>
      <c r="F322" s="81"/>
      <c r="G322" s="3"/>
    </row>
    <row r="323" spans="2:7" ht="12">
      <c r="B323" s="81"/>
      <c r="C323" s="81"/>
      <c r="D323" s="4"/>
      <c r="E323" s="81"/>
      <c r="F323" s="81"/>
      <c r="G323" s="3"/>
    </row>
    <row r="324" spans="2:7" ht="12">
      <c r="B324" s="81"/>
      <c r="C324" s="81"/>
      <c r="D324" s="4"/>
      <c r="E324" s="81"/>
      <c r="F324" s="81"/>
      <c r="G324" s="3"/>
    </row>
    <row r="325" spans="2:7" ht="12">
      <c r="B325" s="81"/>
      <c r="C325" s="81"/>
      <c r="D325" s="4"/>
      <c r="E325" s="81"/>
      <c r="F325" s="81"/>
      <c r="G325" s="3"/>
    </row>
    <row r="326" spans="2:7" ht="12">
      <c r="B326" s="81"/>
      <c r="C326" s="81"/>
      <c r="D326" s="4"/>
      <c r="E326" s="81"/>
      <c r="F326" s="81"/>
      <c r="G326" s="3"/>
    </row>
    <row r="327" spans="2:7" ht="12">
      <c r="B327" s="81"/>
      <c r="C327" s="81"/>
      <c r="D327" s="4"/>
      <c r="E327" s="81"/>
      <c r="F327" s="81"/>
      <c r="G327" s="3"/>
    </row>
    <row r="328" spans="2:7" ht="12">
      <c r="B328" s="81"/>
      <c r="C328" s="81"/>
      <c r="D328" s="4"/>
      <c r="E328" s="81"/>
      <c r="F328" s="81"/>
      <c r="G328" s="3"/>
    </row>
    <row r="329" spans="2:7" ht="12">
      <c r="B329" s="81"/>
      <c r="C329" s="81"/>
      <c r="D329" s="4"/>
      <c r="E329" s="81"/>
      <c r="F329" s="81"/>
      <c r="G329" s="3"/>
    </row>
    <row r="330" spans="2:7" ht="12">
      <c r="B330" s="81"/>
      <c r="C330" s="81"/>
      <c r="D330" s="4"/>
      <c r="E330" s="81"/>
      <c r="F330" s="81"/>
      <c r="G330" s="3"/>
    </row>
    <row r="331" spans="2:7" ht="12">
      <c r="B331" s="81"/>
      <c r="C331" s="81"/>
      <c r="D331" s="4"/>
      <c r="E331" s="81"/>
      <c r="F331" s="81"/>
      <c r="G331" s="3"/>
    </row>
    <row r="332" spans="2:7" ht="12">
      <c r="B332" s="81"/>
      <c r="C332" s="81"/>
      <c r="D332" s="4"/>
      <c r="E332" s="81"/>
      <c r="F332" s="81"/>
      <c r="G332" s="3"/>
    </row>
    <row r="333" spans="2:7" ht="12">
      <c r="B333" s="81"/>
      <c r="C333" s="81"/>
      <c r="D333" s="4"/>
      <c r="E333" s="81"/>
      <c r="F333" s="81"/>
      <c r="G333" s="3"/>
    </row>
    <row r="334" spans="2:7" ht="12">
      <c r="B334" s="81"/>
      <c r="C334" s="81"/>
      <c r="D334" s="4"/>
      <c r="E334" s="81"/>
      <c r="F334" s="81"/>
      <c r="G334" s="3"/>
    </row>
    <row r="335" spans="2:7" ht="12">
      <c r="B335" s="81"/>
      <c r="C335" s="81"/>
      <c r="D335" s="4"/>
      <c r="E335" s="81"/>
      <c r="F335" s="81"/>
      <c r="G335" s="3"/>
    </row>
    <row r="336" spans="2:7" ht="12">
      <c r="B336" s="81"/>
      <c r="C336" s="81"/>
      <c r="D336" s="4"/>
      <c r="E336" s="81"/>
      <c r="F336" s="81"/>
      <c r="G336" s="3"/>
    </row>
    <row r="337" spans="2:7" ht="12">
      <c r="B337" s="81"/>
      <c r="C337" s="81"/>
      <c r="D337" s="4"/>
      <c r="E337" s="81"/>
      <c r="F337" s="81"/>
      <c r="G337" s="3"/>
    </row>
    <row r="338" spans="2:7" ht="12">
      <c r="B338" s="81"/>
      <c r="C338" s="81"/>
      <c r="D338" s="4"/>
      <c r="E338" s="81"/>
      <c r="F338" s="81"/>
      <c r="G338" s="3"/>
    </row>
    <row r="339" spans="2:7" ht="12">
      <c r="B339" s="81"/>
      <c r="C339" s="81"/>
      <c r="D339" s="4"/>
      <c r="E339" s="81"/>
      <c r="F339" s="81"/>
      <c r="G339" s="3"/>
    </row>
    <row r="340" spans="2:7" ht="12">
      <c r="B340" s="81"/>
      <c r="C340" s="81"/>
      <c r="D340" s="4"/>
      <c r="E340" s="81"/>
      <c r="F340" s="81"/>
      <c r="G340" s="3"/>
    </row>
    <row r="341" spans="2:7" ht="12">
      <c r="B341" s="81"/>
      <c r="C341" s="81"/>
      <c r="D341" s="4"/>
      <c r="E341" s="81"/>
      <c r="F341" s="81"/>
      <c r="G341" s="3"/>
    </row>
    <row r="342" spans="2:7" ht="12">
      <c r="B342" s="81"/>
      <c r="C342" s="81"/>
      <c r="D342" s="4"/>
      <c r="E342" s="81"/>
      <c r="F342" s="81"/>
      <c r="G342" s="3"/>
    </row>
    <row r="343" spans="2:7" ht="12">
      <c r="B343" s="81"/>
      <c r="C343" s="81"/>
      <c r="D343" s="4"/>
      <c r="E343" s="81"/>
      <c r="F343" s="81"/>
      <c r="G343" s="3"/>
    </row>
    <row r="344" spans="2:7" ht="12">
      <c r="B344" s="81"/>
      <c r="C344" s="81"/>
      <c r="D344" s="4"/>
      <c r="E344" s="81"/>
      <c r="F344" s="81"/>
      <c r="G344" s="3"/>
    </row>
    <row r="345" spans="2:7" ht="12">
      <c r="B345" s="81"/>
      <c r="C345" s="81"/>
      <c r="D345" s="4"/>
      <c r="E345" s="81"/>
      <c r="F345" s="81"/>
      <c r="G345" s="3"/>
    </row>
    <row r="346" spans="2:7" ht="12">
      <c r="B346" s="81"/>
      <c r="C346" s="81"/>
      <c r="D346" s="4"/>
      <c r="E346" s="81"/>
      <c r="F346" s="81"/>
      <c r="G346" s="3"/>
    </row>
    <row r="347" spans="2:7" ht="12">
      <c r="B347" s="81"/>
      <c r="C347" s="81"/>
      <c r="D347" s="4"/>
      <c r="E347" s="81"/>
      <c r="F347" s="81"/>
      <c r="G347" s="3"/>
    </row>
    <row r="348" spans="2:7" ht="12">
      <c r="B348" s="81"/>
      <c r="C348" s="81"/>
      <c r="D348" s="4"/>
      <c r="E348" s="81"/>
      <c r="F348" s="81"/>
      <c r="G348" s="3"/>
    </row>
    <row r="349" spans="2:7" ht="12">
      <c r="B349" s="81"/>
      <c r="C349" s="81"/>
      <c r="D349" s="4"/>
      <c r="E349" s="81"/>
      <c r="F349" s="81"/>
      <c r="G349" s="3"/>
    </row>
    <row r="350" spans="2:7" ht="12">
      <c r="B350" s="81"/>
      <c r="C350" s="81"/>
      <c r="D350" s="4"/>
      <c r="E350" s="81"/>
      <c r="F350" s="81"/>
      <c r="G350" s="3"/>
    </row>
    <row r="351" spans="2:7" ht="12">
      <c r="B351" s="81"/>
      <c r="C351" s="81"/>
      <c r="D351" s="4"/>
      <c r="E351" s="81"/>
      <c r="F351" s="81"/>
      <c r="G351" s="3"/>
    </row>
    <row r="352" spans="2:7" ht="12">
      <c r="B352" s="81"/>
      <c r="C352" s="81"/>
      <c r="D352" s="4"/>
      <c r="E352" s="81"/>
      <c r="F352" s="81"/>
      <c r="G352" s="3"/>
    </row>
    <row r="353" spans="2:7" ht="12">
      <c r="B353" s="81"/>
      <c r="C353" s="81"/>
      <c r="D353" s="4"/>
      <c r="E353" s="81"/>
      <c r="F353" s="81"/>
      <c r="G353" s="3"/>
    </row>
    <row r="354" spans="2:7" ht="12">
      <c r="B354" s="81"/>
      <c r="C354" s="81"/>
      <c r="D354" s="4"/>
      <c r="E354" s="81"/>
      <c r="F354" s="81"/>
      <c r="G354" s="3"/>
    </row>
    <row r="355" spans="2:7" ht="12">
      <c r="B355" s="81"/>
      <c r="C355" s="81"/>
      <c r="D355" s="4"/>
      <c r="E355" s="81"/>
      <c r="F355" s="81"/>
      <c r="G355" s="3"/>
    </row>
    <row r="356" spans="2:7" ht="12">
      <c r="B356" s="81"/>
      <c r="C356" s="81"/>
      <c r="D356" s="4"/>
      <c r="E356" s="81"/>
      <c r="F356" s="81"/>
      <c r="G356" s="3"/>
    </row>
    <row r="357" spans="2:7" ht="12">
      <c r="B357" s="81"/>
      <c r="C357" s="81"/>
      <c r="D357" s="4"/>
      <c r="E357" s="81"/>
      <c r="F357" s="81"/>
      <c r="G357" s="3"/>
    </row>
    <row r="358" spans="2:7" ht="12">
      <c r="B358" s="81"/>
      <c r="C358" s="81"/>
      <c r="D358" s="4"/>
      <c r="E358" s="81"/>
      <c r="F358" s="81"/>
      <c r="G358" s="3"/>
    </row>
    <row r="359" spans="2:7" ht="12">
      <c r="B359" s="81"/>
      <c r="C359" s="81"/>
      <c r="D359" s="4"/>
      <c r="E359" s="81"/>
      <c r="F359" s="81"/>
      <c r="G359" s="3"/>
    </row>
    <row r="360" spans="2:7" ht="12">
      <c r="B360" s="81"/>
      <c r="C360" s="81"/>
      <c r="D360" s="4"/>
      <c r="E360" s="81"/>
      <c r="F360" s="81"/>
      <c r="G360" s="3"/>
    </row>
    <row r="361" spans="2:7" ht="12">
      <c r="B361" s="81"/>
      <c r="C361" s="81"/>
      <c r="D361" s="4"/>
      <c r="E361" s="81"/>
      <c r="F361" s="81"/>
      <c r="G361" s="3"/>
    </row>
    <row r="362" spans="2:7" ht="12">
      <c r="B362" s="81"/>
      <c r="C362" s="81"/>
      <c r="D362" s="4"/>
      <c r="E362" s="81"/>
      <c r="F362" s="81"/>
      <c r="G362" s="3"/>
    </row>
    <row r="363" spans="2:7" ht="12">
      <c r="B363" s="81"/>
      <c r="C363" s="81"/>
      <c r="D363" s="4"/>
      <c r="E363" s="81"/>
      <c r="F363" s="81"/>
      <c r="G363" s="3"/>
    </row>
    <row r="364" spans="2:7" ht="12">
      <c r="B364" s="81"/>
      <c r="C364" s="81"/>
      <c r="D364" s="4"/>
      <c r="E364" s="81"/>
      <c r="F364" s="81"/>
      <c r="G364" s="3"/>
    </row>
    <row r="365" spans="2:7" ht="12">
      <c r="B365" s="81"/>
      <c r="C365" s="81"/>
      <c r="D365" s="4"/>
      <c r="E365" s="81"/>
      <c r="F365" s="81"/>
      <c r="G365" s="3"/>
    </row>
    <row r="366" spans="2:7" ht="12">
      <c r="B366" s="81"/>
      <c r="C366" s="81"/>
      <c r="D366" s="4"/>
      <c r="E366" s="81"/>
      <c r="F366" s="81"/>
      <c r="G366" s="3"/>
    </row>
    <row r="367" spans="2:7" ht="12">
      <c r="B367" s="81"/>
      <c r="C367" s="81"/>
      <c r="D367" s="4"/>
      <c r="E367" s="81"/>
      <c r="F367" s="81"/>
      <c r="G367" s="3"/>
    </row>
    <row r="368" spans="2:7" ht="12">
      <c r="B368" s="81"/>
      <c r="C368" s="81"/>
      <c r="D368" s="4"/>
      <c r="E368" s="81"/>
      <c r="F368" s="81"/>
      <c r="G368" s="3"/>
    </row>
    <row r="369" spans="2:7" ht="12">
      <c r="B369" s="81"/>
      <c r="C369" s="81"/>
      <c r="D369" s="4"/>
      <c r="E369" s="81"/>
      <c r="F369" s="81"/>
      <c r="G369" s="3"/>
    </row>
    <row r="370" spans="2:7" ht="12">
      <c r="B370" s="81"/>
      <c r="C370" s="81"/>
      <c r="D370" s="4"/>
      <c r="E370" s="81"/>
      <c r="F370" s="81"/>
      <c r="G370" s="3"/>
    </row>
    <row r="371" spans="2:7" ht="12">
      <c r="B371" s="81"/>
      <c r="C371" s="81"/>
      <c r="D371" s="4"/>
      <c r="E371" s="81"/>
      <c r="F371" s="81"/>
      <c r="G371" s="3"/>
    </row>
    <row r="372" spans="2:7" ht="12">
      <c r="B372" s="81"/>
      <c r="C372" s="81"/>
      <c r="D372" s="4"/>
      <c r="E372" s="81"/>
      <c r="F372" s="81"/>
      <c r="G372" s="3"/>
    </row>
    <row r="373" spans="2:7" ht="12">
      <c r="B373" s="81"/>
      <c r="C373" s="81"/>
      <c r="D373" s="4"/>
      <c r="E373" s="81"/>
      <c r="F373" s="81"/>
      <c r="G373" s="3"/>
    </row>
    <row r="374" spans="2:7" ht="12">
      <c r="B374" s="81"/>
      <c r="C374" s="81"/>
      <c r="D374" s="4"/>
      <c r="E374" s="81"/>
      <c r="F374" s="81"/>
      <c r="G374" s="3"/>
    </row>
    <row r="375" spans="2:7" ht="12">
      <c r="B375" s="81"/>
      <c r="C375" s="81"/>
      <c r="D375" s="4"/>
      <c r="E375" s="81"/>
      <c r="F375" s="81"/>
      <c r="G375" s="3"/>
    </row>
    <row r="376" spans="2:7" ht="12">
      <c r="B376" s="81"/>
      <c r="C376" s="81"/>
      <c r="D376" s="4"/>
      <c r="E376" s="81"/>
      <c r="F376" s="81"/>
      <c r="G376" s="3"/>
    </row>
    <row r="377" spans="2:7" ht="12">
      <c r="B377" s="81"/>
      <c r="C377" s="81"/>
      <c r="D377" s="4"/>
      <c r="E377" s="81"/>
      <c r="F377" s="81"/>
      <c r="G377" s="3"/>
    </row>
    <row r="378" spans="2:7" ht="12">
      <c r="B378" s="81"/>
      <c r="C378" s="81"/>
      <c r="D378" s="4"/>
      <c r="E378" s="81"/>
      <c r="F378" s="81"/>
      <c r="G378" s="3"/>
    </row>
    <row r="379" spans="2:7" ht="12">
      <c r="B379" s="81"/>
      <c r="C379" s="81"/>
      <c r="D379" s="4"/>
      <c r="E379" s="81"/>
      <c r="F379" s="81"/>
      <c r="G379" s="3"/>
    </row>
    <row r="380" spans="2:7" ht="12">
      <c r="B380" s="81"/>
      <c r="C380" s="81"/>
      <c r="D380" s="4"/>
      <c r="E380" s="81"/>
      <c r="F380" s="81"/>
      <c r="G380" s="3"/>
    </row>
    <row r="381" spans="2:7" ht="12">
      <c r="B381" s="81"/>
      <c r="C381" s="81"/>
      <c r="D381" s="4"/>
      <c r="E381" s="81"/>
      <c r="F381" s="81"/>
      <c r="G381" s="3"/>
    </row>
    <row r="382" spans="2:7" ht="12">
      <c r="B382" s="81"/>
      <c r="C382" s="81"/>
      <c r="D382" s="4"/>
      <c r="E382" s="81"/>
      <c r="F382" s="81"/>
      <c r="G382" s="3"/>
    </row>
    <row r="383" spans="2:7" ht="12">
      <c r="B383" s="81"/>
      <c r="C383" s="81"/>
      <c r="D383" s="4"/>
      <c r="E383" s="81"/>
      <c r="F383" s="81"/>
      <c r="G383" s="3"/>
    </row>
    <row r="384" spans="2:7" ht="12">
      <c r="B384" s="81"/>
      <c r="C384" s="81"/>
      <c r="D384" s="4"/>
      <c r="E384" s="81"/>
      <c r="F384" s="81"/>
      <c r="G384" s="3"/>
    </row>
    <row r="385" spans="2:7" ht="12">
      <c r="B385" s="81"/>
      <c r="C385" s="81"/>
      <c r="D385" s="4"/>
      <c r="E385" s="81"/>
      <c r="F385" s="81"/>
      <c r="G385" s="3"/>
    </row>
    <row r="386" spans="2:7" ht="12">
      <c r="B386" s="81"/>
      <c r="C386" s="81"/>
      <c r="D386" s="4"/>
      <c r="E386" s="81"/>
      <c r="F386" s="81"/>
      <c r="G386" s="3"/>
    </row>
    <row r="387" spans="2:7" ht="12">
      <c r="B387" s="81"/>
      <c r="C387" s="81"/>
      <c r="D387" s="4"/>
      <c r="E387" s="81"/>
      <c r="F387" s="81"/>
      <c r="G387" s="3"/>
    </row>
    <row r="388" spans="2:7" ht="12">
      <c r="B388" s="81"/>
      <c r="C388" s="81"/>
      <c r="D388" s="4"/>
      <c r="E388" s="81"/>
      <c r="F388" s="81"/>
      <c r="G388" s="3"/>
    </row>
    <row r="389" spans="2:7" ht="12">
      <c r="B389" s="81"/>
      <c r="C389" s="81"/>
      <c r="D389" s="4"/>
      <c r="E389" s="81"/>
      <c r="F389" s="81"/>
      <c r="G389" s="3"/>
    </row>
    <row r="390" spans="2:7" ht="12">
      <c r="B390" s="81"/>
      <c r="C390" s="81"/>
      <c r="D390" s="4"/>
      <c r="E390" s="81"/>
      <c r="F390" s="81"/>
      <c r="G390" s="3"/>
    </row>
    <row r="391" spans="2:7" ht="12">
      <c r="B391" s="81"/>
      <c r="C391" s="81"/>
      <c r="D391" s="4"/>
      <c r="E391" s="81"/>
      <c r="F391" s="81"/>
      <c r="G391" s="3"/>
    </row>
    <row r="392" spans="2:7" ht="12">
      <c r="B392" s="81"/>
      <c r="C392" s="81"/>
      <c r="D392" s="4"/>
      <c r="E392" s="81"/>
      <c r="F392" s="81"/>
      <c r="G392" s="3"/>
    </row>
    <row r="393" spans="2:7" ht="12">
      <c r="B393" s="81"/>
      <c r="C393" s="81"/>
      <c r="D393" s="4"/>
      <c r="E393" s="81"/>
      <c r="F393" s="81"/>
      <c r="G393" s="3"/>
    </row>
    <row r="394" spans="2:7" ht="12">
      <c r="B394" s="81"/>
      <c r="C394" s="81"/>
      <c r="D394" s="4"/>
      <c r="E394" s="81"/>
      <c r="F394" s="81"/>
      <c r="G394" s="3"/>
    </row>
    <row r="395" spans="2:7" ht="12">
      <c r="B395" s="81"/>
      <c r="C395" s="81"/>
      <c r="D395" s="4"/>
      <c r="E395" s="81"/>
      <c r="F395" s="81"/>
      <c r="G395" s="3"/>
    </row>
    <row r="396" spans="2:7" ht="12">
      <c r="B396" s="81"/>
      <c r="C396" s="81"/>
      <c r="D396" s="4"/>
      <c r="E396" s="81"/>
      <c r="F396" s="81"/>
      <c r="G396" s="3"/>
    </row>
    <row r="397" spans="2:7" ht="12">
      <c r="B397" s="81"/>
      <c r="C397" s="81"/>
      <c r="D397" s="4"/>
      <c r="E397" s="81"/>
      <c r="F397" s="81"/>
      <c r="G397" s="3"/>
    </row>
    <row r="398" spans="2:7" ht="12">
      <c r="B398" s="81"/>
      <c r="C398" s="81"/>
      <c r="D398" s="4"/>
      <c r="E398" s="81"/>
      <c r="F398" s="81"/>
      <c r="G398" s="3"/>
    </row>
    <row r="399" spans="2:7" ht="12">
      <c r="B399" s="81"/>
      <c r="C399" s="81"/>
      <c r="D399" s="4"/>
      <c r="E399" s="81"/>
      <c r="F399" s="81"/>
      <c r="G399" s="3"/>
    </row>
    <row r="400" spans="2:7" ht="12">
      <c r="B400" s="81"/>
      <c r="C400" s="81"/>
      <c r="D400" s="4"/>
      <c r="E400" s="81"/>
      <c r="F400" s="81"/>
      <c r="G400" s="3"/>
    </row>
    <row r="401" spans="2:7" ht="12">
      <c r="B401" s="81"/>
      <c r="C401" s="81"/>
      <c r="D401" s="4"/>
      <c r="E401" s="81"/>
      <c r="F401" s="81"/>
      <c r="G401" s="3"/>
    </row>
    <row r="402" spans="2:7" ht="12">
      <c r="B402" s="81"/>
      <c r="C402" s="81"/>
      <c r="D402" s="4"/>
      <c r="E402" s="81"/>
      <c r="F402" s="81"/>
      <c r="G402" s="3"/>
    </row>
    <row r="403" spans="2:7" ht="12">
      <c r="B403" s="81"/>
      <c r="C403" s="81"/>
      <c r="D403" s="4"/>
      <c r="E403" s="81"/>
      <c r="F403" s="81"/>
      <c r="G403" s="3"/>
    </row>
    <row r="404" spans="2:7" ht="12">
      <c r="B404" s="81"/>
      <c r="C404" s="81"/>
      <c r="D404" s="4"/>
      <c r="E404" s="81"/>
      <c r="F404" s="81"/>
      <c r="G404" s="3"/>
    </row>
    <row r="405" spans="2:7" ht="12">
      <c r="B405" s="81"/>
      <c r="C405" s="81"/>
      <c r="D405" s="4"/>
      <c r="E405" s="81"/>
      <c r="F405" s="81"/>
      <c r="G405" s="3"/>
    </row>
    <row r="406" spans="2:7" ht="12">
      <c r="B406" s="81"/>
      <c r="C406" s="81"/>
      <c r="D406" s="4"/>
      <c r="E406" s="81"/>
      <c r="F406" s="81"/>
      <c r="G406" s="3"/>
    </row>
    <row r="407" spans="2:7" ht="12">
      <c r="B407" s="81"/>
      <c r="C407" s="81"/>
      <c r="D407" s="4"/>
      <c r="E407" s="81"/>
      <c r="F407" s="81"/>
      <c r="G407" s="3"/>
    </row>
    <row r="408" spans="2:7" ht="12">
      <c r="B408" s="81"/>
      <c r="C408" s="81"/>
      <c r="D408" s="4"/>
      <c r="E408" s="81"/>
      <c r="F408" s="81"/>
      <c r="G408" s="3"/>
    </row>
    <row r="409" spans="2:7" ht="12">
      <c r="B409" s="81"/>
      <c r="C409" s="81"/>
      <c r="D409" s="4"/>
      <c r="E409" s="81"/>
      <c r="F409" s="81"/>
      <c r="G409" s="3"/>
    </row>
    <row r="410" spans="2:7" ht="12">
      <c r="B410" s="81"/>
      <c r="C410" s="81"/>
      <c r="D410" s="4"/>
      <c r="E410" s="81"/>
      <c r="F410" s="81"/>
      <c r="G410" s="3"/>
    </row>
    <row r="411" spans="2:7" ht="12">
      <c r="B411" s="81"/>
      <c r="C411" s="81"/>
      <c r="D411" s="4"/>
      <c r="E411" s="81"/>
      <c r="F411" s="81"/>
      <c r="G411" s="3"/>
    </row>
    <row r="412" spans="2:7" ht="12">
      <c r="B412" s="81"/>
      <c r="C412" s="81"/>
      <c r="D412" s="4"/>
      <c r="E412" s="81"/>
      <c r="F412" s="81"/>
      <c r="G412" s="3"/>
    </row>
    <row r="413" spans="2:7" ht="12">
      <c r="B413" s="81"/>
      <c r="C413" s="81"/>
      <c r="D413" s="4"/>
      <c r="E413" s="81"/>
      <c r="F413" s="81"/>
      <c r="G413" s="3"/>
    </row>
    <row r="414" spans="2:7" ht="12">
      <c r="B414" s="81"/>
      <c r="C414" s="81"/>
      <c r="D414" s="4"/>
      <c r="E414" s="81"/>
      <c r="F414" s="81"/>
      <c r="G414" s="3"/>
    </row>
    <row r="415" spans="2:7" ht="12">
      <c r="B415" s="81"/>
      <c r="C415" s="81"/>
      <c r="D415" s="4"/>
      <c r="E415" s="81"/>
      <c r="F415" s="81"/>
      <c r="G415" s="3"/>
    </row>
    <row r="416" spans="2:7" ht="12">
      <c r="B416" s="81"/>
      <c r="C416" s="81"/>
      <c r="D416" s="4"/>
      <c r="E416" s="81"/>
      <c r="F416" s="81"/>
      <c r="G416" s="3"/>
    </row>
    <row r="417" spans="2:7" ht="12">
      <c r="B417" s="81"/>
      <c r="C417" s="81"/>
      <c r="D417" s="4"/>
      <c r="E417" s="81"/>
      <c r="F417" s="81"/>
      <c r="G417" s="3"/>
    </row>
    <row r="418" spans="2:7" ht="12">
      <c r="B418" s="81"/>
      <c r="C418" s="81"/>
      <c r="D418" s="4"/>
      <c r="E418" s="81"/>
      <c r="F418" s="81"/>
      <c r="G418" s="3"/>
    </row>
    <row r="419" spans="2:7" ht="12">
      <c r="B419" s="81"/>
      <c r="C419" s="81"/>
      <c r="D419" s="4"/>
      <c r="E419" s="81"/>
      <c r="F419" s="81"/>
      <c r="G419" s="3"/>
    </row>
    <row r="420" spans="2:7" ht="12">
      <c r="B420" s="81"/>
      <c r="C420" s="81"/>
      <c r="D420" s="4"/>
      <c r="E420" s="81"/>
      <c r="F420" s="81"/>
      <c r="G420" s="3"/>
    </row>
    <row r="421" spans="2:7" ht="12">
      <c r="B421" s="81"/>
      <c r="C421" s="81"/>
      <c r="D421" s="4"/>
      <c r="E421" s="81"/>
      <c r="F421" s="81"/>
      <c r="G421" s="3"/>
    </row>
    <row r="422" spans="2:7" ht="12">
      <c r="B422" s="81"/>
      <c r="C422" s="81"/>
      <c r="D422" s="4"/>
      <c r="E422" s="81"/>
      <c r="F422" s="81"/>
      <c r="G422" s="3"/>
    </row>
    <row r="423" spans="2:7" ht="12">
      <c r="B423" s="81"/>
      <c r="C423" s="81"/>
      <c r="D423" s="4"/>
      <c r="E423" s="81"/>
      <c r="F423" s="81"/>
      <c r="G423" s="3"/>
    </row>
    <row r="424" spans="2:7" ht="12">
      <c r="B424" s="81"/>
      <c r="C424" s="81"/>
      <c r="D424" s="4"/>
      <c r="E424" s="81"/>
      <c r="F424" s="81"/>
      <c r="G424" s="3"/>
    </row>
    <row r="425" spans="2:7" ht="12">
      <c r="B425" s="81"/>
      <c r="C425" s="81"/>
      <c r="D425" s="4"/>
      <c r="E425" s="81"/>
      <c r="F425" s="81"/>
      <c r="G425" s="3"/>
    </row>
    <row r="426" spans="2:7" ht="12">
      <c r="B426" s="81"/>
      <c r="C426" s="81"/>
      <c r="D426" s="4"/>
      <c r="E426" s="81"/>
      <c r="F426" s="81"/>
      <c r="G426" s="3"/>
    </row>
    <row r="427" spans="2:7" ht="12">
      <c r="B427" s="81"/>
      <c r="C427" s="81"/>
      <c r="D427" s="4"/>
      <c r="E427" s="81"/>
      <c r="F427" s="81"/>
      <c r="G427" s="3"/>
    </row>
    <row r="428" spans="2:7" ht="12">
      <c r="B428" s="81"/>
      <c r="C428" s="81"/>
      <c r="D428" s="4"/>
      <c r="E428" s="81"/>
      <c r="F428" s="81"/>
      <c r="G428" s="3"/>
    </row>
    <row r="429" spans="2:7" ht="12">
      <c r="B429" s="81"/>
      <c r="C429" s="81"/>
      <c r="D429" s="4"/>
      <c r="E429" s="81"/>
      <c r="F429" s="81"/>
      <c r="G429" s="3"/>
    </row>
    <row r="430" spans="2:7" ht="12">
      <c r="B430" s="81"/>
      <c r="C430" s="81"/>
      <c r="D430" s="4"/>
      <c r="E430" s="81"/>
      <c r="F430" s="81"/>
      <c r="G430" s="3"/>
    </row>
    <row r="431" spans="2:7" ht="12">
      <c r="B431" s="81"/>
      <c r="C431" s="81"/>
      <c r="D431" s="4"/>
      <c r="E431" s="81"/>
      <c r="F431" s="81"/>
      <c r="G431" s="3"/>
    </row>
    <row r="432" spans="2:7" ht="12">
      <c r="B432" s="81"/>
      <c r="C432" s="81"/>
      <c r="D432" s="4"/>
      <c r="E432" s="81"/>
      <c r="F432" s="81"/>
      <c r="G432" s="3"/>
    </row>
    <row r="433" spans="2:7" ht="12">
      <c r="B433" s="81"/>
      <c r="C433" s="81"/>
      <c r="D433" s="4"/>
      <c r="E433" s="81"/>
      <c r="F433" s="81"/>
      <c r="G433" s="3"/>
    </row>
    <row r="434" spans="2:7" ht="12">
      <c r="B434" s="81"/>
      <c r="C434" s="81"/>
      <c r="D434" s="4"/>
      <c r="E434" s="81"/>
      <c r="F434" s="81"/>
      <c r="G434" s="3"/>
    </row>
    <row r="435" spans="2:7" ht="12">
      <c r="B435" s="81"/>
      <c r="C435" s="81"/>
      <c r="D435" s="4"/>
      <c r="E435" s="81"/>
      <c r="F435" s="81"/>
      <c r="G435" s="3"/>
    </row>
    <row r="436" spans="2:7" ht="12">
      <c r="B436" s="81"/>
      <c r="C436" s="81"/>
      <c r="D436" s="4"/>
      <c r="E436" s="81"/>
      <c r="F436" s="81"/>
      <c r="G436" s="3"/>
    </row>
    <row r="437" spans="2:7" ht="12">
      <c r="B437" s="81"/>
      <c r="C437" s="81"/>
      <c r="D437" s="4"/>
      <c r="E437" s="81"/>
      <c r="F437" s="81"/>
      <c r="G437" s="3"/>
    </row>
    <row r="438" spans="2:7" ht="12">
      <c r="B438" s="81"/>
      <c r="C438" s="81"/>
      <c r="D438" s="4"/>
      <c r="E438" s="81"/>
      <c r="F438" s="81"/>
      <c r="G438" s="3"/>
    </row>
    <row r="439" spans="2:7" ht="12">
      <c r="B439" s="81"/>
      <c r="C439" s="81"/>
      <c r="D439" s="4"/>
      <c r="E439" s="81"/>
      <c r="F439" s="81"/>
      <c r="G439" s="3"/>
    </row>
    <row r="440" spans="2:7" ht="12">
      <c r="B440" s="81"/>
      <c r="C440" s="81"/>
      <c r="D440" s="4"/>
      <c r="E440" s="81"/>
      <c r="F440" s="81"/>
      <c r="G440" s="3"/>
    </row>
    <row r="441" spans="2:7" ht="12">
      <c r="B441" s="81"/>
      <c r="C441" s="81"/>
      <c r="D441" s="4"/>
      <c r="E441" s="81"/>
      <c r="F441" s="81"/>
      <c r="G441" s="3"/>
    </row>
    <row r="442" spans="2:7" ht="12">
      <c r="B442" s="81"/>
      <c r="C442" s="81"/>
      <c r="D442" s="4"/>
      <c r="E442" s="81"/>
      <c r="F442" s="81"/>
      <c r="G442" s="3"/>
    </row>
    <row r="443" spans="2:7" ht="12">
      <c r="B443" s="81"/>
      <c r="C443" s="81"/>
      <c r="D443" s="4"/>
      <c r="E443" s="81"/>
      <c r="F443" s="81"/>
      <c r="G443" s="3"/>
    </row>
    <row r="444" spans="2:7" ht="12">
      <c r="B444" s="81"/>
      <c r="C444" s="81"/>
      <c r="D444" s="4"/>
      <c r="E444" s="81"/>
      <c r="F444" s="81"/>
      <c r="G444" s="3"/>
    </row>
    <row r="445" spans="2:7" ht="12">
      <c r="B445" s="81"/>
      <c r="C445" s="81"/>
      <c r="D445" s="4"/>
      <c r="E445" s="81"/>
      <c r="F445" s="81"/>
      <c r="G445" s="3"/>
    </row>
    <row r="446" spans="2:7" ht="12">
      <c r="B446" s="81"/>
      <c r="C446" s="81"/>
      <c r="D446" s="4"/>
      <c r="E446" s="81"/>
      <c r="F446" s="81"/>
      <c r="G446" s="3"/>
    </row>
    <row r="447" spans="2:7" ht="12">
      <c r="B447" s="81"/>
      <c r="C447" s="81"/>
      <c r="D447" s="4"/>
      <c r="E447" s="81"/>
      <c r="F447" s="81"/>
      <c r="G447" s="3"/>
    </row>
    <row r="448" spans="2:7" ht="12">
      <c r="B448" s="81"/>
      <c r="C448" s="81"/>
      <c r="D448" s="4"/>
      <c r="E448" s="81"/>
      <c r="F448" s="81"/>
      <c r="G448" s="3"/>
    </row>
    <row r="449" spans="2:7" ht="12">
      <c r="B449" s="81"/>
      <c r="C449" s="81"/>
      <c r="D449" s="4"/>
      <c r="E449" s="81"/>
      <c r="F449" s="81"/>
      <c r="G449" s="3"/>
    </row>
    <row r="450" spans="2:7" ht="12">
      <c r="B450" s="81"/>
      <c r="C450" s="81"/>
      <c r="D450" s="4"/>
      <c r="E450" s="81"/>
      <c r="F450" s="81"/>
      <c r="G450" s="3"/>
    </row>
    <row r="451" spans="2:7" ht="12">
      <c r="B451" s="81"/>
      <c r="C451" s="81"/>
      <c r="D451" s="4"/>
      <c r="E451" s="81"/>
      <c r="F451" s="81"/>
      <c r="G451" s="3"/>
    </row>
    <row r="452" spans="2:7" ht="12">
      <c r="B452" s="81"/>
      <c r="C452" s="81"/>
      <c r="D452" s="4"/>
      <c r="E452" s="81"/>
      <c r="F452" s="81"/>
      <c r="G452" s="3"/>
    </row>
    <row r="453" spans="2:7" ht="12">
      <c r="B453" s="81"/>
      <c r="C453" s="81"/>
      <c r="D453" s="4"/>
      <c r="E453" s="81"/>
      <c r="F453" s="81"/>
      <c r="G453" s="3"/>
    </row>
    <row r="454" spans="2:7" ht="12">
      <c r="B454" s="81"/>
      <c r="C454" s="81"/>
      <c r="D454" s="4"/>
      <c r="E454" s="81"/>
      <c r="F454" s="81"/>
      <c r="G454" s="3"/>
    </row>
    <row r="455" spans="2:7" ht="12">
      <c r="B455" s="81"/>
      <c r="C455" s="81"/>
      <c r="D455" s="4"/>
      <c r="E455" s="81"/>
      <c r="F455" s="81"/>
      <c r="G455" s="3"/>
    </row>
    <row r="456" spans="2:7" ht="12">
      <c r="B456" s="81"/>
      <c r="C456" s="81"/>
      <c r="D456" s="4"/>
      <c r="E456" s="81"/>
      <c r="F456" s="81"/>
      <c r="G456" s="3"/>
    </row>
    <row r="457" spans="2:7" ht="12">
      <c r="B457" s="81"/>
      <c r="C457" s="81"/>
      <c r="D457" s="4"/>
      <c r="E457" s="81"/>
      <c r="F457" s="81"/>
      <c r="G457" s="3"/>
    </row>
    <row r="458" spans="2:7" ht="12">
      <c r="B458" s="81"/>
      <c r="C458" s="81"/>
      <c r="D458" s="4"/>
      <c r="E458" s="81"/>
      <c r="F458" s="81"/>
      <c r="G458" s="3"/>
    </row>
    <row r="459" spans="2:7" ht="12">
      <c r="B459" s="81"/>
      <c r="C459" s="81"/>
      <c r="D459" s="4"/>
      <c r="E459" s="81"/>
      <c r="F459" s="81"/>
      <c r="G459" s="3"/>
    </row>
    <row r="460" spans="2:7" ht="12">
      <c r="B460" s="81"/>
      <c r="C460" s="81"/>
      <c r="D460" s="4"/>
      <c r="E460" s="81"/>
      <c r="F460" s="81"/>
      <c r="G460" s="3"/>
    </row>
    <row r="461" spans="2:7" ht="12">
      <c r="B461" s="81"/>
      <c r="C461" s="81"/>
      <c r="D461" s="4"/>
      <c r="E461" s="81"/>
      <c r="F461" s="81"/>
      <c r="G461" s="3"/>
    </row>
    <row r="462" spans="2:7" ht="12">
      <c r="B462" s="81"/>
      <c r="C462" s="81"/>
      <c r="D462" s="4"/>
      <c r="E462" s="81"/>
      <c r="F462" s="81"/>
      <c r="G462" s="3"/>
    </row>
    <row r="463" spans="2:7" ht="12">
      <c r="B463" s="81"/>
      <c r="C463" s="81"/>
      <c r="D463" s="4"/>
      <c r="E463" s="81"/>
      <c r="F463" s="81"/>
      <c r="G463" s="3"/>
    </row>
    <row r="464" spans="2:7" ht="12">
      <c r="B464" s="81"/>
      <c r="C464" s="81"/>
      <c r="D464" s="4"/>
      <c r="E464" s="81"/>
      <c r="F464" s="81"/>
      <c r="G464" s="3"/>
    </row>
    <row r="465" spans="2:7" ht="12">
      <c r="B465" s="81"/>
      <c r="C465" s="81"/>
      <c r="D465" s="4"/>
      <c r="E465" s="81"/>
      <c r="F465" s="81"/>
      <c r="G465" s="3"/>
    </row>
    <row r="466" spans="2:7" ht="12">
      <c r="B466" s="81"/>
      <c r="C466" s="81"/>
      <c r="D466" s="4"/>
      <c r="E466" s="81"/>
      <c r="F466" s="81"/>
      <c r="G466" s="3"/>
    </row>
    <row r="467" spans="2:7" ht="12">
      <c r="B467" s="81"/>
      <c r="C467" s="81"/>
      <c r="D467" s="4"/>
      <c r="E467" s="81"/>
      <c r="F467" s="81"/>
      <c r="G467" s="3"/>
    </row>
    <row r="468" spans="2:7" ht="12">
      <c r="B468" s="81"/>
      <c r="C468" s="81"/>
      <c r="D468" s="4"/>
      <c r="E468" s="81"/>
      <c r="F468" s="81"/>
      <c r="G468" s="3"/>
    </row>
    <row r="469" spans="2:7" ht="12">
      <c r="B469" s="81"/>
      <c r="C469" s="81"/>
      <c r="D469" s="4"/>
      <c r="E469" s="81"/>
      <c r="F469" s="81"/>
      <c r="G469" s="3"/>
    </row>
    <row r="470" spans="2:7" ht="12">
      <c r="B470" s="81"/>
      <c r="C470" s="81"/>
      <c r="D470" s="4"/>
      <c r="E470" s="81"/>
      <c r="F470" s="81"/>
      <c r="G470" s="3"/>
    </row>
    <row r="471" spans="2:7" ht="12">
      <c r="B471" s="81"/>
      <c r="C471" s="81"/>
      <c r="D471" s="4"/>
      <c r="E471" s="81"/>
      <c r="F471" s="81"/>
      <c r="G471" s="3"/>
    </row>
    <row r="472" spans="2:7" ht="12">
      <c r="B472" s="81"/>
      <c r="C472" s="81"/>
      <c r="D472" s="4"/>
      <c r="E472" s="81"/>
      <c r="F472" s="81"/>
      <c r="G472" s="3"/>
    </row>
    <row r="473" spans="2:7" ht="12">
      <c r="B473" s="81"/>
      <c r="C473" s="81"/>
      <c r="D473" s="4"/>
      <c r="E473" s="81"/>
      <c r="F473" s="81"/>
      <c r="G473" s="3"/>
    </row>
    <row r="474" spans="2:7" ht="12">
      <c r="B474" s="81"/>
      <c r="C474" s="81"/>
      <c r="D474" s="4"/>
      <c r="E474" s="81"/>
      <c r="F474" s="81"/>
      <c r="G474" s="3"/>
    </row>
    <row r="475" spans="2:7" ht="12">
      <c r="B475" s="81"/>
      <c r="C475" s="81"/>
      <c r="D475" s="4"/>
      <c r="E475" s="81"/>
      <c r="F475" s="81"/>
      <c r="G475" s="3"/>
    </row>
    <row r="476" spans="2:7" ht="12">
      <c r="B476" s="81"/>
      <c r="C476" s="81"/>
      <c r="D476" s="4"/>
      <c r="E476" s="81"/>
      <c r="F476" s="81"/>
      <c r="G476" s="3"/>
    </row>
    <row r="477" spans="2:7" ht="12">
      <c r="B477" s="81"/>
      <c r="C477" s="81"/>
      <c r="D477" s="4"/>
      <c r="E477" s="81"/>
      <c r="F477" s="81"/>
      <c r="G477" s="3"/>
    </row>
    <row r="478" spans="2:7" ht="12">
      <c r="B478" s="81"/>
      <c r="C478" s="81"/>
      <c r="D478" s="4"/>
      <c r="E478" s="81"/>
      <c r="F478" s="81"/>
      <c r="G478" s="3"/>
    </row>
    <row r="479" spans="2:7" ht="12">
      <c r="B479" s="81"/>
      <c r="C479" s="81"/>
      <c r="D479" s="4"/>
      <c r="E479" s="81"/>
      <c r="F479" s="81"/>
      <c r="G479" s="3"/>
    </row>
    <row r="480" spans="2:7" ht="12">
      <c r="B480" s="81"/>
      <c r="C480" s="81"/>
      <c r="D480" s="4"/>
      <c r="E480" s="81"/>
      <c r="F480" s="81"/>
      <c r="G480" s="3"/>
    </row>
    <row r="481" spans="2:7" ht="12">
      <c r="B481" s="81"/>
      <c r="C481" s="81"/>
      <c r="D481" s="4"/>
      <c r="E481" s="81"/>
      <c r="F481" s="81"/>
      <c r="G481" s="3"/>
    </row>
    <row r="482" spans="2:7" ht="12">
      <c r="B482" s="81"/>
      <c r="C482" s="81"/>
      <c r="D482" s="4"/>
      <c r="E482" s="81"/>
      <c r="F482" s="81"/>
      <c r="G482" s="3"/>
    </row>
    <row r="483" spans="2:7" ht="12">
      <c r="B483" s="81"/>
      <c r="C483" s="81"/>
      <c r="D483" s="4"/>
      <c r="E483" s="81"/>
      <c r="F483" s="81"/>
      <c r="G483" s="3"/>
    </row>
    <row r="484" spans="2:7" ht="12">
      <c r="B484" s="81"/>
      <c r="C484" s="81"/>
      <c r="D484" s="4"/>
      <c r="E484" s="81"/>
      <c r="F484" s="81"/>
      <c r="G484" s="3"/>
    </row>
    <row r="485" spans="2:7" ht="12">
      <c r="B485" s="81"/>
      <c r="C485" s="81"/>
      <c r="D485" s="4"/>
      <c r="E485" s="81"/>
      <c r="F485" s="81"/>
      <c r="G485" s="3"/>
    </row>
    <row r="486" spans="2:7" ht="12">
      <c r="B486" s="81"/>
      <c r="C486" s="81"/>
      <c r="D486" s="4"/>
      <c r="E486" s="81"/>
      <c r="F486" s="81"/>
      <c r="G486" s="3"/>
    </row>
    <row r="487" spans="2:7" ht="12">
      <c r="B487" s="81"/>
      <c r="C487" s="81"/>
      <c r="D487" s="4"/>
      <c r="E487" s="81"/>
      <c r="F487" s="81"/>
      <c r="G487" s="3"/>
    </row>
    <row r="488" spans="2:7" ht="12">
      <c r="B488" s="81"/>
      <c r="C488" s="81"/>
      <c r="D488" s="4"/>
      <c r="E488" s="81"/>
      <c r="F488" s="81"/>
      <c r="G488" s="3"/>
    </row>
    <row r="489" spans="2:7" ht="12">
      <c r="B489" s="81"/>
      <c r="C489" s="81"/>
      <c r="D489" s="4"/>
      <c r="E489" s="81"/>
      <c r="F489" s="81"/>
      <c r="G489" s="3"/>
    </row>
    <row r="490" spans="2:7" ht="12">
      <c r="B490" s="81"/>
      <c r="C490" s="81"/>
      <c r="D490" s="4"/>
      <c r="E490" s="81"/>
      <c r="F490" s="81"/>
      <c r="G490" s="3"/>
    </row>
    <row r="491" spans="2:7" ht="12">
      <c r="B491" s="81"/>
      <c r="C491" s="81"/>
      <c r="D491" s="4"/>
      <c r="E491" s="81"/>
      <c r="F491" s="81"/>
      <c r="G491" s="3"/>
    </row>
    <row r="492" spans="2:7" ht="12">
      <c r="B492" s="81"/>
      <c r="C492" s="81"/>
      <c r="D492" s="4"/>
      <c r="E492" s="81"/>
      <c r="F492" s="81"/>
      <c r="G492" s="3"/>
    </row>
    <row r="493" spans="2:7" ht="12">
      <c r="B493" s="81"/>
      <c r="C493" s="81"/>
      <c r="D493" s="4"/>
      <c r="E493" s="81"/>
      <c r="F493" s="81"/>
      <c r="G493" s="3"/>
    </row>
    <row r="494" spans="2:7" ht="12">
      <c r="B494" s="81"/>
      <c r="C494" s="81"/>
      <c r="D494" s="4"/>
      <c r="E494" s="81"/>
      <c r="F494" s="81"/>
      <c r="G494" s="3"/>
    </row>
    <row r="495" spans="2:7" ht="12">
      <c r="B495" s="81"/>
      <c r="C495" s="81"/>
      <c r="D495" s="4"/>
      <c r="E495" s="81"/>
      <c r="F495" s="81"/>
      <c r="G495" s="3"/>
    </row>
    <row r="496" spans="2:7" ht="12">
      <c r="B496" s="81"/>
      <c r="C496" s="81"/>
      <c r="D496" s="4"/>
      <c r="E496" s="81"/>
      <c r="F496" s="81"/>
      <c r="G496" s="3"/>
    </row>
    <row r="497" spans="2:7" ht="12">
      <c r="B497" s="81"/>
      <c r="C497" s="81"/>
      <c r="D497" s="4"/>
      <c r="E497" s="81"/>
      <c r="F497" s="81"/>
      <c r="G497" s="3"/>
    </row>
    <row r="498" spans="2:7" ht="12">
      <c r="B498" s="81"/>
      <c r="C498" s="81"/>
      <c r="D498" s="4"/>
      <c r="E498" s="81"/>
      <c r="F498" s="81"/>
      <c r="G498" s="3"/>
    </row>
    <row r="499" spans="2:7" ht="12">
      <c r="B499" s="81"/>
      <c r="C499" s="81"/>
      <c r="D499" s="4"/>
      <c r="E499" s="81"/>
      <c r="F499" s="81"/>
      <c r="G499" s="3"/>
    </row>
    <row r="500" spans="2:7" ht="12">
      <c r="B500" s="81"/>
      <c r="C500" s="81"/>
      <c r="D500" s="4"/>
      <c r="E500" s="81"/>
      <c r="F500" s="81"/>
      <c r="G500" s="3"/>
    </row>
    <row r="501" spans="2:7" ht="12">
      <c r="B501" s="81"/>
      <c r="C501" s="81"/>
      <c r="D501" s="4"/>
      <c r="E501" s="81"/>
      <c r="F501" s="81"/>
      <c r="G501" s="3"/>
    </row>
    <row r="502" spans="2:7" ht="12">
      <c r="B502" s="81"/>
      <c r="C502" s="81"/>
      <c r="D502" s="4"/>
      <c r="E502" s="81"/>
      <c r="F502" s="81"/>
      <c r="G502" s="3"/>
    </row>
    <row r="503" spans="2:7" ht="12">
      <c r="B503" s="81"/>
      <c r="C503" s="81"/>
      <c r="D503" s="4"/>
      <c r="E503" s="81"/>
      <c r="F503" s="81"/>
      <c r="G503" s="3"/>
    </row>
    <row r="504" spans="2:7" ht="12">
      <c r="B504" s="81"/>
      <c r="C504" s="81"/>
      <c r="D504" s="4"/>
      <c r="E504" s="81"/>
      <c r="F504" s="81"/>
      <c r="G504" s="3"/>
    </row>
    <row r="505" spans="2:7" ht="12">
      <c r="B505" s="81"/>
      <c r="C505" s="81"/>
      <c r="D505" s="4"/>
      <c r="E505" s="81"/>
      <c r="F505" s="81"/>
      <c r="G505" s="3"/>
    </row>
    <row r="506" spans="2:7" ht="12">
      <c r="B506" s="81"/>
      <c r="C506" s="81"/>
      <c r="D506" s="4"/>
      <c r="E506" s="81"/>
      <c r="F506" s="81"/>
      <c r="G506" s="3"/>
    </row>
    <row r="507" spans="2:7" ht="12">
      <c r="B507" s="81"/>
      <c r="C507" s="81"/>
      <c r="D507" s="4"/>
      <c r="E507" s="81"/>
      <c r="F507" s="81"/>
      <c r="G507" s="3"/>
    </row>
    <row r="508" spans="2:7" ht="12">
      <c r="B508" s="81"/>
      <c r="C508" s="81"/>
      <c r="D508" s="4"/>
      <c r="E508" s="81"/>
      <c r="F508" s="81"/>
      <c r="G508" s="3"/>
    </row>
    <row r="509" spans="2:7" ht="12">
      <c r="B509" s="81"/>
      <c r="C509" s="81"/>
      <c r="D509" s="4"/>
      <c r="E509" s="81"/>
      <c r="F509" s="81"/>
      <c r="G509" s="3"/>
    </row>
    <row r="510" spans="2:7" ht="12">
      <c r="B510" s="81"/>
      <c r="C510" s="81"/>
      <c r="D510" s="4"/>
      <c r="E510" s="81"/>
      <c r="F510" s="81"/>
      <c r="G510" s="3"/>
    </row>
    <row r="511" spans="2:7" ht="12">
      <c r="B511" s="81"/>
      <c r="C511" s="81"/>
      <c r="D511" s="4"/>
      <c r="E511" s="81"/>
      <c r="F511" s="81"/>
      <c r="G511" s="3"/>
    </row>
    <row r="512" spans="2:7" ht="12">
      <c r="B512" s="81"/>
      <c r="C512" s="81"/>
      <c r="D512" s="4"/>
      <c r="E512" s="81"/>
      <c r="F512" s="81"/>
      <c r="G512" s="3"/>
    </row>
    <row r="513" spans="2:7" ht="12">
      <c r="B513" s="81"/>
      <c r="C513" s="81"/>
      <c r="D513" s="4"/>
      <c r="E513" s="81"/>
      <c r="F513" s="81"/>
      <c r="G513" s="3"/>
    </row>
    <row r="514" spans="2:7" ht="12">
      <c r="B514" s="81"/>
      <c r="C514" s="81"/>
      <c r="D514" s="4"/>
      <c r="E514" s="81"/>
      <c r="F514" s="81"/>
      <c r="G514" s="3"/>
    </row>
    <row r="515" spans="2:7" ht="12">
      <c r="B515" s="81"/>
      <c r="C515" s="81"/>
      <c r="D515" s="4"/>
      <c r="E515" s="81"/>
      <c r="F515" s="81"/>
      <c r="G515" s="3"/>
    </row>
    <row r="516" spans="2:7" ht="12">
      <c r="B516" s="81"/>
      <c r="C516" s="81"/>
      <c r="D516" s="4"/>
      <c r="E516" s="81"/>
      <c r="F516" s="81"/>
      <c r="G516" s="3"/>
    </row>
    <row r="517" spans="2:7" ht="12">
      <c r="B517" s="81"/>
      <c r="C517" s="81"/>
      <c r="D517" s="4"/>
      <c r="E517" s="81"/>
      <c r="F517" s="81"/>
      <c r="G517" s="3"/>
    </row>
    <row r="518" spans="2:7" ht="12">
      <c r="B518" s="81"/>
      <c r="C518" s="81"/>
      <c r="D518" s="4"/>
      <c r="E518" s="81"/>
      <c r="F518" s="81"/>
      <c r="G518" s="3"/>
    </row>
    <row r="519" spans="2:7" ht="12">
      <c r="B519" s="81"/>
      <c r="C519" s="81"/>
      <c r="D519" s="4"/>
      <c r="E519" s="81"/>
      <c r="F519" s="81"/>
      <c r="G519" s="3"/>
    </row>
    <row r="520" spans="2:7" ht="12">
      <c r="B520" s="81"/>
      <c r="C520" s="81"/>
      <c r="D520" s="4"/>
      <c r="E520" s="81"/>
      <c r="F520" s="81"/>
      <c r="G520" s="3"/>
    </row>
    <row r="521" spans="2:7" ht="12">
      <c r="B521" s="81"/>
      <c r="C521" s="81"/>
      <c r="D521" s="4"/>
      <c r="E521" s="81"/>
      <c r="F521" s="81"/>
      <c r="G521" s="3"/>
    </row>
    <row r="522" spans="2:7" ht="12">
      <c r="B522" s="81"/>
      <c r="C522" s="81"/>
      <c r="D522" s="4"/>
      <c r="E522" s="81"/>
      <c r="F522" s="81"/>
      <c r="G522" s="3"/>
    </row>
    <row r="523" spans="2:7" ht="12">
      <c r="B523" s="81"/>
      <c r="C523" s="81"/>
      <c r="D523" s="4"/>
      <c r="E523" s="81"/>
      <c r="F523" s="81"/>
      <c r="G523" s="3"/>
    </row>
    <row r="524" spans="2:7" ht="12">
      <c r="B524" s="81"/>
      <c r="C524" s="81"/>
      <c r="D524" s="4"/>
      <c r="E524" s="81"/>
      <c r="F524" s="81"/>
      <c r="G524" s="3"/>
    </row>
    <row r="525" spans="2:7" ht="12">
      <c r="B525" s="81"/>
      <c r="C525" s="81"/>
      <c r="D525" s="4"/>
      <c r="E525" s="81"/>
      <c r="F525" s="81"/>
      <c r="G525" s="3"/>
    </row>
    <row r="526" spans="2:7" ht="12">
      <c r="B526" s="81"/>
      <c r="C526" s="81"/>
      <c r="D526" s="4"/>
      <c r="E526" s="81"/>
      <c r="F526" s="81"/>
      <c r="G526" s="3"/>
    </row>
    <row r="527" spans="2:7" ht="12">
      <c r="B527" s="81"/>
      <c r="C527" s="81"/>
      <c r="D527" s="4"/>
      <c r="E527" s="81"/>
      <c r="F527" s="81"/>
      <c r="G527" s="3"/>
    </row>
    <row r="528" spans="2:7" ht="12">
      <c r="B528" s="81"/>
      <c r="C528" s="81"/>
      <c r="D528" s="4"/>
      <c r="E528" s="81"/>
      <c r="F528" s="81"/>
      <c r="G528" s="3"/>
    </row>
    <row r="529" spans="2:7" ht="12">
      <c r="B529" s="81"/>
      <c r="C529" s="81"/>
      <c r="D529" s="4"/>
      <c r="E529" s="81"/>
      <c r="F529" s="81"/>
      <c r="G529" s="3"/>
    </row>
    <row r="530" spans="2:7" ht="12">
      <c r="B530" s="81"/>
      <c r="C530" s="81"/>
      <c r="D530" s="4"/>
      <c r="E530" s="81"/>
      <c r="F530" s="81"/>
      <c r="G530" s="3"/>
    </row>
    <row r="531" spans="2:7" ht="12">
      <c r="B531" s="81"/>
      <c r="C531" s="81"/>
      <c r="D531" s="4"/>
      <c r="E531" s="81"/>
      <c r="F531" s="81"/>
      <c r="G531" s="3"/>
    </row>
    <row r="532" spans="2:7" ht="12">
      <c r="B532" s="81"/>
      <c r="C532" s="81"/>
      <c r="D532" s="4"/>
      <c r="E532" s="81"/>
      <c r="F532" s="81"/>
      <c r="G532" s="3"/>
    </row>
    <row r="533" spans="2:7" ht="12">
      <c r="B533" s="81"/>
      <c r="C533" s="81"/>
      <c r="D533" s="4"/>
      <c r="E533" s="81"/>
      <c r="F533" s="81"/>
      <c r="G533" s="3"/>
    </row>
    <row r="534" spans="2:7" ht="12">
      <c r="B534" s="81"/>
      <c r="C534" s="81"/>
      <c r="D534" s="4"/>
      <c r="E534" s="81"/>
      <c r="F534" s="81"/>
      <c r="G534" s="3"/>
    </row>
    <row r="535" spans="2:7" ht="12">
      <c r="B535" s="81"/>
      <c r="C535" s="81"/>
      <c r="D535" s="4"/>
      <c r="E535" s="81"/>
      <c r="F535" s="81"/>
      <c r="G535" s="3"/>
    </row>
    <row r="536" spans="2:7" ht="12">
      <c r="B536" s="81"/>
      <c r="C536" s="81"/>
      <c r="D536" s="4"/>
      <c r="E536" s="81"/>
      <c r="F536" s="81"/>
      <c r="G536" s="3"/>
    </row>
    <row r="537" spans="2:7" ht="12">
      <c r="B537" s="81"/>
      <c r="C537" s="81"/>
      <c r="D537" s="4"/>
      <c r="E537" s="81"/>
      <c r="F537" s="81"/>
      <c r="G537" s="3"/>
    </row>
    <row r="538" spans="2:7" ht="12">
      <c r="B538" s="81"/>
      <c r="C538" s="81"/>
      <c r="D538" s="4"/>
      <c r="E538" s="81"/>
      <c r="F538" s="81"/>
      <c r="G538" s="3"/>
    </row>
    <row r="539" spans="2:7" ht="12">
      <c r="B539" s="81"/>
      <c r="C539" s="81"/>
      <c r="D539" s="4"/>
      <c r="E539" s="81"/>
      <c r="F539" s="81"/>
      <c r="G539" s="3"/>
    </row>
    <row r="540" spans="2:7" ht="12">
      <c r="B540" s="81"/>
      <c r="C540" s="81"/>
      <c r="D540" s="4"/>
      <c r="E540" s="81"/>
      <c r="F540" s="81"/>
      <c r="G540" s="3"/>
    </row>
    <row r="541" spans="2:7" ht="12">
      <c r="B541" s="81"/>
      <c r="C541" s="81"/>
      <c r="D541" s="4"/>
      <c r="E541" s="81"/>
      <c r="F541" s="81"/>
      <c r="G541" s="3"/>
    </row>
    <row r="542" spans="2:7" ht="12">
      <c r="B542" s="81"/>
      <c r="C542" s="81"/>
      <c r="D542" s="4"/>
      <c r="E542" s="81"/>
      <c r="F542" s="81"/>
      <c r="G542" s="3"/>
    </row>
    <row r="543" spans="2:7" ht="12">
      <c r="B543" s="81"/>
      <c r="C543" s="81"/>
      <c r="D543" s="4"/>
      <c r="E543" s="81"/>
      <c r="F543" s="81"/>
      <c r="G543" s="3"/>
    </row>
    <row r="544" spans="2:7" ht="12">
      <c r="B544" s="81"/>
      <c r="C544" s="81"/>
      <c r="D544" s="4"/>
      <c r="E544" s="81"/>
      <c r="F544" s="81"/>
      <c r="G544" s="3"/>
    </row>
    <row r="545" spans="2:7" ht="12">
      <c r="B545" s="81"/>
      <c r="C545" s="81"/>
      <c r="D545" s="4"/>
      <c r="E545" s="81"/>
      <c r="F545" s="81"/>
      <c r="G545" s="3"/>
    </row>
    <row r="546" spans="2:7" ht="12">
      <c r="B546" s="81"/>
      <c r="C546" s="81"/>
      <c r="D546" s="4"/>
      <c r="E546" s="81"/>
      <c r="F546" s="81"/>
      <c r="G546" s="3"/>
    </row>
    <row r="547" spans="2:7" ht="12">
      <c r="B547" s="81"/>
      <c r="C547" s="81"/>
      <c r="D547" s="4"/>
      <c r="E547" s="81"/>
      <c r="F547" s="81"/>
      <c r="G547" s="3"/>
    </row>
    <row r="548" spans="2:7" ht="12">
      <c r="B548" s="81"/>
      <c r="C548" s="81"/>
      <c r="D548" s="4"/>
      <c r="E548" s="81"/>
      <c r="F548" s="81"/>
      <c r="G548" s="3"/>
    </row>
    <row r="549" spans="2:7" ht="12">
      <c r="B549" s="81"/>
      <c r="C549" s="81"/>
      <c r="D549" s="4"/>
      <c r="E549" s="81"/>
      <c r="F549" s="81"/>
      <c r="G549" s="3"/>
    </row>
    <row r="550" spans="2:7" ht="12">
      <c r="B550" s="81"/>
      <c r="C550" s="81"/>
      <c r="D550" s="4"/>
      <c r="E550" s="81"/>
      <c r="F550" s="81"/>
      <c r="G550" s="3"/>
    </row>
    <row r="551" spans="2:7" ht="12">
      <c r="B551" s="81"/>
      <c r="C551" s="81"/>
      <c r="D551" s="4"/>
      <c r="E551" s="81"/>
      <c r="F551" s="81"/>
      <c r="G551" s="3"/>
    </row>
    <row r="552" spans="2:7" ht="12">
      <c r="B552" s="81"/>
      <c r="C552" s="81"/>
      <c r="D552" s="4"/>
      <c r="E552" s="81"/>
      <c r="F552" s="81"/>
      <c r="G552" s="3"/>
    </row>
    <row r="553" spans="2:7" ht="12">
      <c r="B553" s="81"/>
      <c r="C553" s="81"/>
      <c r="D553" s="4"/>
      <c r="E553" s="81"/>
      <c r="F553" s="81"/>
      <c r="G553" s="3"/>
    </row>
    <row r="554" spans="2:7" ht="12">
      <c r="B554" s="81"/>
      <c r="C554" s="81"/>
      <c r="D554" s="4"/>
      <c r="E554" s="81"/>
      <c r="F554" s="81"/>
      <c r="G554" s="3"/>
    </row>
    <row r="555" spans="2:7" ht="12">
      <c r="B555" s="81"/>
      <c r="C555" s="81"/>
      <c r="D555" s="4"/>
      <c r="E555" s="81"/>
      <c r="F555" s="81"/>
      <c r="G555" s="3"/>
    </row>
    <row r="556" spans="2:7" ht="12">
      <c r="B556" s="81"/>
      <c r="C556" s="81"/>
      <c r="D556" s="4"/>
      <c r="E556" s="81"/>
      <c r="F556" s="81"/>
      <c r="G556" s="3"/>
    </row>
    <row r="557" spans="2:7" ht="12">
      <c r="B557" s="81"/>
      <c r="C557" s="81"/>
      <c r="D557" s="4"/>
      <c r="E557" s="81"/>
      <c r="F557" s="81"/>
      <c r="G557" s="3"/>
    </row>
    <row r="558" spans="2:7" ht="12">
      <c r="B558" s="81"/>
      <c r="C558" s="81"/>
      <c r="D558" s="4"/>
      <c r="E558" s="81"/>
      <c r="F558" s="81"/>
      <c r="G558" s="3"/>
    </row>
    <row r="559" spans="2:7" ht="12">
      <c r="B559" s="81"/>
      <c r="C559" s="81"/>
      <c r="D559" s="4"/>
      <c r="E559" s="81"/>
      <c r="F559" s="81"/>
      <c r="G559" s="3"/>
    </row>
    <row r="560" spans="2:7" ht="12">
      <c r="B560" s="81"/>
      <c r="C560" s="81"/>
      <c r="D560" s="4"/>
      <c r="E560" s="81"/>
      <c r="F560" s="81"/>
      <c r="G560" s="3"/>
    </row>
    <row r="561" spans="2:7" ht="12">
      <c r="B561" s="81"/>
      <c r="C561" s="81"/>
      <c r="D561" s="4"/>
      <c r="E561" s="81"/>
      <c r="F561" s="81"/>
      <c r="G561" s="3"/>
    </row>
    <row r="562" spans="2:7" ht="12">
      <c r="B562" s="81"/>
      <c r="C562" s="81"/>
      <c r="D562" s="4"/>
      <c r="E562" s="81"/>
      <c r="F562" s="81"/>
      <c r="G562" s="3"/>
    </row>
    <row r="563" spans="2:7" ht="12">
      <c r="B563" s="81"/>
      <c r="C563" s="81"/>
      <c r="D563" s="4"/>
      <c r="E563" s="81"/>
      <c r="F563" s="81"/>
      <c r="G563" s="3"/>
    </row>
    <row r="564" spans="2:7" ht="12">
      <c r="B564" s="81"/>
      <c r="C564" s="81"/>
      <c r="D564" s="4"/>
      <c r="E564" s="81"/>
      <c r="F564" s="81"/>
      <c r="G564" s="3"/>
    </row>
    <row r="565" spans="2:7" ht="12">
      <c r="B565" s="81"/>
      <c r="C565" s="81"/>
      <c r="D565" s="4"/>
      <c r="E565" s="81"/>
      <c r="F565" s="81"/>
      <c r="G565" s="3"/>
    </row>
    <row r="566" spans="2:7" ht="12">
      <c r="B566" s="81"/>
      <c r="C566" s="81"/>
      <c r="D566" s="4"/>
      <c r="E566" s="81"/>
      <c r="F566" s="81"/>
      <c r="G566" s="3"/>
    </row>
    <row r="567" spans="2:7" ht="12">
      <c r="B567" s="81"/>
      <c r="C567" s="81"/>
      <c r="D567" s="4"/>
      <c r="E567" s="81"/>
      <c r="F567" s="81"/>
      <c r="G567" s="3"/>
    </row>
    <row r="568" spans="2:7" ht="12">
      <c r="B568" s="81"/>
      <c r="C568" s="81"/>
      <c r="D568" s="4"/>
      <c r="E568" s="81"/>
      <c r="F568" s="81"/>
      <c r="G568" s="3"/>
    </row>
    <row r="569" spans="2:7" ht="12">
      <c r="B569" s="81"/>
      <c r="C569" s="81"/>
      <c r="D569" s="4"/>
      <c r="E569" s="81"/>
      <c r="F569" s="81"/>
      <c r="G569" s="3"/>
    </row>
    <row r="570" spans="2:7" ht="12">
      <c r="B570" s="81"/>
      <c r="C570" s="81"/>
      <c r="D570" s="4"/>
      <c r="E570" s="81"/>
      <c r="F570" s="81"/>
      <c r="G570" s="3"/>
    </row>
    <row r="571" spans="2:7" ht="12">
      <c r="B571" s="81"/>
      <c r="C571" s="81"/>
      <c r="D571" s="4"/>
      <c r="E571" s="81"/>
      <c r="F571" s="81"/>
      <c r="G571" s="3"/>
    </row>
    <row r="572" spans="2:7" ht="12">
      <c r="B572" s="81"/>
      <c r="C572" s="81"/>
      <c r="D572" s="4"/>
      <c r="E572" s="81"/>
      <c r="F572" s="81"/>
      <c r="G572" s="3"/>
    </row>
    <row r="573" spans="2:7" ht="12">
      <c r="B573" s="81"/>
      <c r="C573" s="81"/>
      <c r="D573" s="4"/>
      <c r="E573" s="81"/>
      <c r="F573" s="81"/>
      <c r="G573" s="3"/>
    </row>
    <row r="574" spans="2:7" ht="12">
      <c r="B574" s="81"/>
      <c r="C574" s="81"/>
      <c r="D574" s="4"/>
      <c r="E574" s="81"/>
      <c r="F574" s="81"/>
      <c r="G574" s="3"/>
    </row>
    <row r="575" spans="2:7" ht="12">
      <c r="B575" s="81"/>
      <c r="C575" s="81"/>
      <c r="D575" s="4"/>
      <c r="E575" s="81"/>
      <c r="F575" s="81"/>
      <c r="G575" s="3"/>
    </row>
    <row r="576" spans="2:7" ht="12">
      <c r="B576" s="81"/>
      <c r="C576" s="81"/>
      <c r="D576" s="4"/>
      <c r="E576" s="81"/>
      <c r="F576" s="81"/>
      <c r="G576" s="3"/>
    </row>
    <row r="577" spans="2:7" ht="12">
      <c r="B577" s="81"/>
      <c r="C577" s="81"/>
      <c r="D577" s="4"/>
      <c r="E577" s="81"/>
      <c r="F577" s="81"/>
      <c r="G577" s="3"/>
    </row>
    <row r="578" spans="2:7" ht="12">
      <c r="B578" s="81"/>
      <c r="C578" s="81"/>
      <c r="D578" s="4"/>
      <c r="E578" s="81"/>
      <c r="F578" s="81"/>
      <c r="G578" s="3"/>
    </row>
    <row r="579" spans="2:7" ht="12">
      <c r="B579" s="81"/>
      <c r="C579" s="81"/>
      <c r="D579" s="4"/>
      <c r="E579" s="81"/>
      <c r="F579" s="81"/>
      <c r="G579" s="3"/>
    </row>
    <row r="580" spans="2:7" ht="12">
      <c r="B580" s="81"/>
      <c r="C580" s="81"/>
      <c r="D580" s="4"/>
      <c r="E580" s="81"/>
      <c r="F580" s="81"/>
      <c r="G580" s="3"/>
    </row>
    <row r="581" spans="2:7" ht="12">
      <c r="B581" s="81"/>
      <c r="C581" s="81"/>
      <c r="D581" s="4"/>
      <c r="E581" s="81"/>
      <c r="F581" s="81"/>
      <c r="G581" s="3"/>
    </row>
    <row r="582" spans="2:7" ht="12">
      <c r="B582" s="81"/>
      <c r="C582" s="81"/>
      <c r="D582" s="4"/>
      <c r="E582" s="81"/>
      <c r="F582" s="81"/>
      <c r="G582" s="3"/>
    </row>
    <row r="583" spans="2:7" ht="12">
      <c r="B583" s="81"/>
      <c r="C583" s="81"/>
      <c r="D583" s="4"/>
      <c r="E583" s="81"/>
      <c r="F583" s="81"/>
      <c r="G583" s="3"/>
    </row>
    <row r="584" spans="2:7" ht="12">
      <c r="B584" s="81"/>
      <c r="C584" s="81"/>
      <c r="D584" s="4"/>
      <c r="E584" s="81"/>
      <c r="F584" s="81"/>
      <c r="G584" s="3"/>
    </row>
    <row r="585" spans="2:7" ht="12">
      <c r="B585" s="81"/>
      <c r="C585" s="81"/>
      <c r="D585" s="4"/>
      <c r="E585" s="81"/>
      <c r="F585" s="81"/>
      <c r="G585" s="3"/>
    </row>
    <row r="586" spans="2:7" ht="12">
      <c r="B586" s="81"/>
      <c r="C586" s="81"/>
      <c r="D586" s="4"/>
      <c r="E586" s="81"/>
      <c r="F586" s="81"/>
      <c r="G586" s="3"/>
    </row>
    <row r="587" spans="2:7" ht="12">
      <c r="B587" s="81"/>
      <c r="C587" s="81"/>
      <c r="D587" s="4"/>
      <c r="E587" s="81"/>
      <c r="F587" s="81"/>
      <c r="G587" s="3"/>
    </row>
    <row r="588" spans="2:7" ht="12">
      <c r="B588" s="81"/>
      <c r="C588" s="81"/>
      <c r="D588" s="4"/>
      <c r="E588" s="81"/>
      <c r="F588" s="81"/>
      <c r="G588" s="3"/>
    </row>
    <row r="589" spans="2:7" ht="12">
      <c r="B589" s="81"/>
      <c r="C589" s="81"/>
      <c r="D589" s="4"/>
      <c r="E589" s="81"/>
      <c r="F589" s="81"/>
      <c r="G589" s="3"/>
    </row>
    <row r="590" spans="2:7" ht="12">
      <c r="B590" s="81"/>
      <c r="C590" s="81"/>
      <c r="D590" s="4"/>
      <c r="E590" s="81"/>
      <c r="F590" s="81"/>
      <c r="G590" s="3"/>
    </row>
    <row r="591" spans="2:7" ht="12">
      <c r="B591" s="81"/>
      <c r="C591" s="81"/>
      <c r="D591" s="4"/>
      <c r="E591" s="81"/>
      <c r="F591" s="81"/>
      <c r="G591" s="3"/>
    </row>
    <row r="592" spans="2:7" ht="12">
      <c r="B592" s="81"/>
      <c r="C592" s="81"/>
      <c r="D592" s="4"/>
      <c r="E592" s="81"/>
      <c r="F592" s="81"/>
      <c r="G592" s="3"/>
    </row>
    <row r="593" spans="2:7" ht="12">
      <c r="B593" s="81"/>
      <c r="C593" s="81"/>
      <c r="D593" s="4"/>
      <c r="E593" s="81"/>
      <c r="F593" s="81"/>
      <c r="G593" s="3"/>
    </row>
    <row r="594" spans="2:7" ht="12">
      <c r="B594" s="81"/>
      <c r="C594" s="81"/>
      <c r="D594" s="4"/>
      <c r="E594" s="81"/>
      <c r="F594" s="81"/>
      <c r="G594" s="3"/>
    </row>
    <row r="595" spans="2:7" ht="12">
      <c r="B595" s="81"/>
      <c r="C595" s="81"/>
      <c r="D595" s="4"/>
      <c r="E595" s="81"/>
      <c r="F595" s="81"/>
      <c r="G595" s="3"/>
    </row>
    <row r="596" spans="2:7" ht="12">
      <c r="B596" s="81"/>
      <c r="C596" s="81"/>
      <c r="D596" s="4"/>
      <c r="E596" s="81"/>
      <c r="F596" s="81"/>
      <c r="G596" s="3"/>
    </row>
    <row r="597" spans="2:7" ht="12">
      <c r="B597" s="81"/>
      <c r="C597" s="81"/>
      <c r="D597" s="4"/>
      <c r="E597" s="81"/>
      <c r="F597" s="81"/>
      <c r="G597" s="3"/>
    </row>
    <row r="598" spans="2:7" ht="12">
      <c r="B598" s="81"/>
      <c r="C598" s="81"/>
      <c r="D598" s="4"/>
      <c r="E598" s="81"/>
      <c r="F598" s="81"/>
      <c r="G598" s="3"/>
    </row>
    <row r="599" spans="2:7" ht="12">
      <c r="B599" s="81"/>
      <c r="C599" s="81"/>
      <c r="D599" s="4"/>
      <c r="E599" s="81"/>
      <c r="F599" s="81"/>
      <c r="G599" s="3"/>
    </row>
    <row r="600" spans="2:7" ht="12">
      <c r="B600" s="81"/>
      <c r="C600" s="81"/>
      <c r="D600" s="4"/>
      <c r="E600" s="81"/>
      <c r="F600" s="81"/>
      <c r="G600" s="3"/>
    </row>
    <row r="601" spans="2:7" ht="12">
      <c r="B601" s="81"/>
      <c r="C601" s="81"/>
      <c r="D601" s="4"/>
      <c r="E601" s="81"/>
      <c r="F601" s="81"/>
      <c r="G601" s="3"/>
    </row>
    <row r="602" spans="2:7" ht="12">
      <c r="B602" s="81"/>
      <c r="C602" s="81"/>
      <c r="D602" s="4"/>
      <c r="E602" s="81"/>
      <c r="F602" s="81"/>
      <c r="G602" s="3"/>
    </row>
    <row r="603" spans="2:7" ht="12">
      <c r="B603" s="81"/>
      <c r="C603" s="81"/>
      <c r="D603" s="4"/>
      <c r="E603" s="81"/>
      <c r="F603" s="81"/>
      <c r="G603" s="3"/>
    </row>
    <row r="604" spans="2:7" ht="12">
      <c r="B604" s="81"/>
      <c r="C604" s="81"/>
      <c r="D604" s="4"/>
      <c r="E604" s="81"/>
      <c r="F604" s="81"/>
      <c r="G604" s="3"/>
    </row>
    <row r="605" spans="2:7" ht="12">
      <c r="B605" s="81"/>
      <c r="C605" s="81"/>
      <c r="D605" s="4"/>
      <c r="E605" s="81"/>
      <c r="F605" s="81"/>
      <c r="G605" s="3"/>
    </row>
    <row r="606" spans="2:7" ht="12">
      <c r="B606" s="81"/>
      <c r="C606" s="81"/>
      <c r="D606" s="4"/>
      <c r="E606" s="81"/>
      <c r="F606" s="81"/>
      <c r="G606" s="3"/>
    </row>
    <row r="607" spans="2:7" ht="12">
      <c r="B607" s="81"/>
      <c r="C607" s="81"/>
      <c r="D607" s="4"/>
      <c r="E607" s="81"/>
      <c r="F607" s="81"/>
      <c r="G607" s="3"/>
    </row>
    <row r="608" spans="2:7" ht="12">
      <c r="B608" s="81"/>
      <c r="C608" s="81"/>
      <c r="D608" s="4"/>
      <c r="E608" s="81"/>
      <c r="F608" s="81"/>
      <c r="G608" s="3"/>
    </row>
    <row r="609" spans="2:7" ht="12">
      <c r="B609" s="81"/>
      <c r="C609" s="81"/>
      <c r="D609" s="4"/>
      <c r="E609" s="81"/>
      <c r="F609" s="81"/>
      <c r="G609" s="3"/>
    </row>
    <row r="610" spans="2:7" ht="12">
      <c r="B610" s="81"/>
      <c r="C610" s="81"/>
      <c r="D610" s="4"/>
      <c r="E610" s="81"/>
      <c r="F610" s="81"/>
      <c r="G610" s="3"/>
    </row>
    <row r="611" spans="2:7" ht="12">
      <c r="B611" s="81"/>
      <c r="C611" s="81"/>
      <c r="D611" s="4"/>
      <c r="E611" s="81"/>
      <c r="F611" s="81"/>
      <c r="G611" s="3"/>
    </row>
    <row r="612" spans="2:7" ht="12">
      <c r="B612" s="81"/>
      <c r="C612" s="81"/>
      <c r="D612" s="4"/>
      <c r="E612" s="81"/>
      <c r="F612" s="81"/>
      <c r="G612" s="3"/>
    </row>
    <row r="613" spans="2:7" ht="12">
      <c r="B613" s="81"/>
      <c r="C613" s="81"/>
      <c r="D613" s="4"/>
      <c r="E613" s="81"/>
      <c r="F613" s="81"/>
      <c r="G613" s="3"/>
    </row>
    <row r="614" spans="2:7" ht="12">
      <c r="B614" s="81"/>
      <c r="C614" s="81"/>
      <c r="D614" s="4"/>
      <c r="E614" s="81"/>
      <c r="F614" s="81"/>
      <c r="G614" s="3"/>
    </row>
    <row r="615" spans="2:7" ht="12">
      <c r="B615" s="81"/>
      <c r="C615" s="81"/>
      <c r="D615" s="4"/>
      <c r="E615" s="81"/>
      <c r="F615" s="81"/>
      <c r="G615" s="3"/>
    </row>
    <row r="616" spans="2:7" ht="12">
      <c r="B616" s="81"/>
      <c r="C616" s="81"/>
      <c r="D616" s="4"/>
      <c r="E616" s="81"/>
      <c r="F616" s="81"/>
      <c r="G616" s="3"/>
    </row>
    <row r="617" spans="2:7" ht="12">
      <c r="B617" s="81"/>
      <c r="C617" s="81"/>
      <c r="D617" s="4"/>
      <c r="E617" s="81"/>
      <c r="F617" s="81"/>
      <c r="G617" s="3"/>
    </row>
    <row r="618" spans="2:7" ht="12">
      <c r="B618" s="81"/>
      <c r="C618" s="81"/>
      <c r="D618" s="4"/>
      <c r="E618" s="81"/>
      <c r="F618" s="81"/>
      <c r="G618" s="3"/>
    </row>
    <row r="619" spans="2:7" ht="12">
      <c r="B619" s="81"/>
      <c r="C619" s="81"/>
      <c r="D619" s="4"/>
      <c r="E619" s="81"/>
      <c r="F619" s="81"/>
      <c r="G619" s="3"/>
    </row>
    <row r="620" spans="2:7" ht="12">
      <c r="B620" s="81"/>
      <c r="C620" s="81"/>
      <c r="D620" s="4"/>
      <c r="E620" s="81"/>
      <c r="F620" s="81"/>
      <c r="G620" s="3"/>
    </row>
    <row r="621" spans="2:7" ht="12">
      <c r="B621" s="81"/>
      <c r="C621" s="81"/>
      <c r="D621" s="4"/>
      <c r="E621" s="81"/>
      <c r="F621" s="81"/>
      <c r="G621" s="3"/>
    </row>
    <row r="622" spans="2:7" ht="12">
      <c r="B622" s="81"/>
      <c r="C622" s="81"/>
      <c r="D622" s="4"/>
      <c r="E622" s="81"/>
      <c r="F622" s="81"/>
      <c r="G622" s="3"/>
    </row>
    <row r="623" spans="2:7" ht="12">
      <c r="B623" s="81"/>
      <c r="C623" s="81"/>
      <c r="D623" s="4"/>
      <c r="E623" s="81"/>
      <c r="F623" s="81"/>
      <c r="G623" s="3"/>
    </row>
    <row r="624" spans="2:7" ht="12">
      <c r="B624" s="81"/>
      <c r="C624" s="81"/>
      <c r="D624" s="4"/>
      <c r="E624" s="81"/>
      <c r="F624" s="81"/>
      <c r="G624" s="3"/>
    </row>
    <row r="625" spans="2:7" ht="12">
      <c r="B625" s="81"/>
      <c r="C625" s="81"/>
      <c r="D625" s="4"/>
      <c r="E625" s="81"/>
      <c r="F625" s="81"/>
      <c r="G625" s="3"/>
    </row>
    <row r="626" spans="2:7" ht="12">
      <c r="B626" s="81"/>
      <c r="C626" s="81"/>
      <c r="D626" s="4"/>
      <c r="E626" s="81"/>
      <c r="F626" s="81"/>
      <c r="G626" s="3"/>
    </row>
    <row r="627" spans="2:7" ht="12">
      <c r="B627" s="81"/>
      <c r="C627" s="81"/>
      <c r="D627" s="4"/>
      <c r="E627" s="81"/>
      <c r="F627" s="81"/>
      <c r="G627" s="3"/>
    </row>
    <row r="628" spans="2:7" ht="12">
      <c r="B628" s="81"/>
      <c r="C628" s="81"/>
      <c r="D628" s="4"/>
      <c r="E628" s="81"/>
      <c r="F628" s="81"/>
      <c r="G628" s="3"/>
    </row>
    <row r="629" spans="2:7" ht="12">
      <c r="B629" s="81"/>
      <c r="C629" s="81"/>
      <c r="D629" s="4"/>
      <c r="E629" s="81"/>
      <c r="F629" s="81"/>
      <c r="G629" s="3"/>
    </row>
    <row r="630" spans="2:7" ht="12">
      <c r="B630" s="81"/>
      <c r="C630" s="81"/>
      <c r="D630" s="4"/>
      <c r="E630" s="81"/>
      <c r="F630" s="81"/>
      <c r="G630" s="3"/>
    </row>
    <row r="631" spans="2:7" ht="12">
      <c r="B631" s="81"/>
      <c r="C631" s="81"/>
      <c r="D631" s="4"/>
      <c r="E631" s="81"/>
      <c r="F631" s="81"/>
      <c r="G631" s="3"/>
    </row>
    <row r="632" spans="2:7" ht="12">
      <c r="B632" s="81"/>
      <c r="C632" s="81"/>
      <c r="D632" s="4"/>
      <c r="E632" s="81"/>
      <c r="F632" s="81"/>
      <c r="G632" s="3"/>
    </row>
    <row r="633" spans="2:7" ht="12">
      <c r="B633" s="81"/>
      <c r="C633" s="81"/>
      <c r="D633" s="4"/>
      <c r="E633" s="81"/>
      <c r="F633" s="81"/>
      <c r="G633" s="3"/>
    </row>
    <row r="634" spans="2:7" ht="12">
      <c r="B634" s="81"/>
      <c r="C634" s="81"/>
      <c r="D634" s="4"/>
      <c r="E634" s="81"/>
      <c r="F634" s="81"/>
      <c r="G634" s="3"/>
    </row>
    <row r="635" spans="2:7" ht="12">
      <c r="B635" s="81"/>
      <c r="C635" s="81"/>
      <c r="D635" s="4"/>
      <c r="E635" s="81"/>
      <c r="F635" s="81"/>
      <c r="G635" s="3"/>
    </row>
    <row r="636" spans="2:7" ht="12">
      <c r="B636" s="81"/>
      <c r="C636" s="81"/>
      <c r="D636" s="4"/>
      <c r="E636" s="81"/>
      <c r="F636" s="81"/>
      <c r="G636" s="3"/>
    </row>
    <row r="637" spans="2:7" ht="12">
      <c r="B637" s="81"/>
      <c r="C637" s="81"/>
      <c r="D637" s="4"/>
      <c r="E637" s="81"/>
      <c r="F637" s="81"/>
      <c r="G637" s="3"/>
    </row>
    <row r="638" spans="2:7" ht="12">
      <c r="B638" s="81"/>
      <c r="C638" s="81"/>
      <c r="D638" s="4"/>
      <c r="E638" s="81"/>
      <c r="F638" s="81"/>
      <c r="G638" s="3"/>
    </row>
    <row r="639" spans="2:7" ht="12">
      <c r="B639" s="81"/>
      <c r="C639" s="81"/>
      <c r="D639" s="4"/>
      <c r="E639" s="81"/>
      <c r="F639" s="81"/>
      <c r="G639" s="3"/>
    </row>
    <row r="640" spans="2:7" ht="12">
      <c r="B640" s="81"/>
      <c r="C640" s="81"/>
      <c r="D640" s="4"/>
      <c r="E640" s="81"/>
      <c r="F640" s="81"/>
      <c r="G640" s="3"/>
    </row>
    <row r="641" spans="2:7" ht="12">
      <c r="B641" s="81"/>
      <c r="C641" s="81"/>
      <c r="D641" s="4"/>
      <c r="E641" s="81"/>
      <c r="F641" s="81"/>
      <c r="G641" s="3"/>
    </row>
    <row r="642" spans="2:7" ht="12">
      <c r="B642" s="81"/>
      <c r="C642" s="81"/>
      <c r="D642" s="4"/>
      <c r="E642" s="81"/>
      <c r="F642" s="81"/>
      <c r="G642" s="3"/>
    </row>
    <row r="643" spans="2:7" ht="12">
      <c r="B643" s="81"/>
      <c r="C643" s="81"/>
      <c r="D643" s="4"/>
      <c r="E643" s="81"/>
      <c r="F643" s="81"/>
      <c r="G643" s="3"/>
    </row>
    <row r="644" spans="2:7" ht="12">
      <c r="B644" s="81"/>
      <c r="C644" s="81"/>
      <c r="D644" s="4"/>
      <c r="E644" s="81"/>
      <c r="F644" s="81"/>
      <c r="G644" s="3"/>
    </row>
    <row r="645" spans="2:7" ht="12">
      <c r="B645" s="81"/>
      <c r="C645" s="81"/>
      <c r="D645" s="4"/>
      <c r="E645" s="81"/>
      <c r="F645" s="81"/>
      <c r="G645" s="3"/>
    </row>
    <row r="646" spans="2:7" ht="12">
      <c r="B646" s="81"/>
      <c r="C646" s="81"/>
      <c r="D646" s="4"/>
      <c r="E646" s="81"/>
      <c r="F646" s="81"/>
      <c r="G646" s="3"/>
    </row>
    <row r="647" spans="2:7" ht="12">
      <c r="B647" s="81"/>
      <c r="C647" s="81"/>
      <c r="D647" s="4"/>
      <c r="E647" s="81"/>
      <c r="F647" s="81"/>
      <c r="G647" s="3"/>
    </row>
    <row r="648" spans="2:7" ht="12">
      <c r="B648" s="81"/>
      <c r="C648" s="81"/>
      <c r="D648" s="4"/>
      <c r="E648" s="81"/>
      <c r="F648" s="81"/>
      <c r="G648" s="3"/>
    </row>
    <row r="649" spans="2:7" ht="12">
      <c r="B649" s="81"/>
      <c r="C649" s="81"/>
      <c r="D649" s="4"/>
      <c r="E649" s="81"/>
      <c r="F649" s="81"/>
      <c r="G649" s="3"/>
    </row>
    <row r="650" spans="2:7" ht="12">
      <c r="B650" s="81"/>
      <c r="C650" s="81"/>
      <c r="D650" s="4"/>
      <c r="E650" s="81"/>
      <c r="F650" s="81"/>
      <c r="G650" s="3"/>
    </row>
    <row r="651" spans="2:7" ht="12">
      <c r="B651" s="81"/>
      <c r="C651" s="81"/>
      <c r="D651" s="4"/>
      <c r="E651" s="81"/>
      <c r="F651" s="81"/>
      <c r="G651" s="3"/>
    </row>
    <row r="652" spans="2:7" ht="12">
      <c r="B652" s="81"/>
      <c r="C652" s="81"/>
      <c r="D652" s="4"/>
      <c r="E652" s="81"/>
      <c r="F652" s="81"/>
      <c r="G652" s="3"/>
    </row>
    <row r="653" spans="2:7" ht="12">
      <c r="B653" s="81"/>
      <c r="C653" s="81"/>
      <c r="D653" s="4"/>
      <c r="E653" s="81"/>
      <c r="F653" s="81"/>
      <c r="G653" s="3"/>
    </row>
    <row r="654" spans="2:7" ht="12">
      <c r="B654" s="81"/>
      <c r="C654" s="81"/>
      <c r="D654" s="4"/>
      <c r="E654" s="81"/>
      <c r="F654" s="81"/>
      <c r="G654" s="3"/>
    </row>
    <row r="655" spans="2:7" ht="12">
      <c r="B655" s="81"/>
      <c r="C655" s="81"/>
      <c r="D655" s="4"/>
      <c r="E655" s="81"/>
      <c r="F655" s="81"/>
      <c r="G655" s="3"/>
    </row>
    <row r="656" spans="2:7" ht="12">
      <c r="B656" s="81"/>
      <c r="C656" s="81"/>
      <c r="D656" s="4"/>
      <c r="E656" s="81"/>
      <c r="F656" s="81"/>
      <c r="G656" s="3"/>
    </row>
    <row r="657" spans="2:7" ht="12">
      <c r="B657" s="81"/>
      <c r="C657" s="81"/>
      <c r="D657" s="4"/>
      <c r="E657" s="81"/>
      <c r="F657" s="81"/>
      <c r="G657" s="3"/>
    </row>
    <row r="658" spans="2:7" ht="12">
      <c r="B658" s="81"/>
      <c r="C658" s="81"/>
      <c r="D658" s="4"/>
      <c r="E658" s="81"/>
      <c r="F658" s="81"/>
      <c r="G658" s="3"/>
    </row>
    <row r="659" spans="2:7" ht="12">
      <c r="B659" s="81"/>
      <c r="C659" s="81"/>
      <c r="D659" s="4"/>
      <c r="E659" s="81"/>
      <c r="F659" s="81"/>
      <c r="G659" s="3"/>
    </row>
    <row r="660" spans="2:7" ht="12">
      <c r="B660" s="81"/>
      <c r="C660" s="81"/>
      <c r="D660" s="4"/>
      <c r="E660" s="81"/>
      <c r="F660" s="81"/>
      <c r="G660" s="3"/>
    </row>
    <row r="661" spans="2:7" ht="12">
      <c r="B661" s="81"/>
      <c r="C661" s="81"/>
      <c r="D661" s="4"/>
      <c r="E661" s="81"/>
      <c r="F661" s="81"/>
      <c r="G661" s="3"/>
    </row>
    <row r="662" spans="2:7" ht="12">
      <c r="B662" s="81"/>
      <c r="C662" s="81"/>
      <c r="D662" s="4"/>
      <c r="E662" s="81"/>
      <c r="F662" s="81"/>
      <c r="G662" s="3"/>
    </row>
    <row r="663" spans="2:7" ht="12">
      <c r="B663" s="81"/>
      <c r="C663" s="81"/>
      <c r="D663" s="4"/>
      <c r="E663" s="81"/>
      <c r="F663" s="81"/>
      <c r="G663" s="3"/>
    </row>
    <row r="664" spans="2:7" ht="12">
      <c r="B664" s="81"/>
      <c r="C664" s="81"/>
      <c r="D664" s="4"/>
      <c r="E664" s="81"/>
      <c r="F664" s="81"/>
      <c r="G664" s="3"/>
    </row>
    <row r="665" spans="2:7" ht="12">
      <c r="B665" s="81"/>
      <c r="C665" s="81"/>
      <c r="D665" s="4"/>
      <c r="E665" s="81"/>
      <c r="F665" s="81"/>
      <c r="G665" s="3"/>
    </row>
    <row r="666" spans="2:7" ht="12">
      <c r="B666" s="81"/>
      <c r="C666" s="81"/>
      <c r="D666" s="4"/>
      <c r="E666" s="81"/>
      <c r="F666" s="81"/>
      <c r="G666" s="3"/>
    </row>
    <row r="667" spans="2:7" ht="12">
      <c r="B667" s="81"/>
      <c r="C667" s="81"/>
      <c r="D667" s="4"/>
      <c r="E667" s="81"/>
      <c r="F667" s="81"/>
      <c r="G667" s="3"/>
    </row>
    <row r="668" spans="2:7" ht="12">
      <c r="B668" s="81"/>
      <c r="C668" s="81"/>
      <c r="D668" s="4"/>
      <c r="E668" s="81"/>
      <c r="F668" s="81"/>
      <c r="G668" s="3"/>
    </row>
    <row r="669" spans="2:7" ht="12">
      <c r="B669" s="81"/>
      <c r="C669" s="81"/>
      <c r="D669" s="4"/>
      <c r="E669" s="81"/>
      <c r="F669" s="81"/>
      <c r="G669" s="3"/>
    </row>
    <row r="670" spans="2:7" ht="12">
      <c r="B670" s="81"/>
      <c r="C670" s="81"/>
      <c r="D670" s="4"/>
      <c r="E670" s="81"/>
      <c r="F670" s="81"/>
      <c r="G670" s="3"/>
    </row>
    <row r="671" spans="2:7" ht="12">
      <c r="B671" s="81"/>
      <c r="C671" s="81"/>
      <c r="D671" s="4"/>
      <c r="E671" s="81"/>
      <c r="F671" s="81"/>
      <c r="G671" s="3"/>
    </row>
    <row r="672" spans="2:7" ht="12">
      <c r="B672" s="81"/>
      <c r="C672" s="81"/>
      <c r="D672" s="4"/>
      <c r="E672" s="81"/>
      <c r="F672" s="81"/>
      <c r="G672" s="3"/>
    </row>
    <row r="673" spans="2:7" ht="12">
      <c r="B673" s="81"/>
      <c r="C673" s="81"/>
      <c r="D673" s="4"/>
      <c r="E673" s="81"/>
      <c r="F673" s="81"/>
      <c r="G673" s="3"/>
    </row>
    <row r="674" spans="2:7" ht="12">
      <c r="B674" s="81"/>
      <c r="C674" s="81"/>
      <c r="D674" s="4"/>
      <c r="E674" s="81"/>
      <c r="F674" s="81"/>
      <c r="G674" s="3"/>
    </row>
    <row r="675" spans="2:7" ht="12">
      <c r="B675" s="81"/>
      <c r="C675" s="81"/>
      <c r="D675" s="4"/>
      <c r="E675" s="81"/>
      <c r="F675" s="81"/>
      <c r="G675" s="3"/>
    </row>
    <row r="676" spans="2:7" ht="12">
      <c r="B676" s="81"/>
      <c r="C676" s="81"/>
      <c r="D676" s="4"/>
      <c r="E676" s="81"/>
      <c r="F676" s="81"/>
      <c r="G676" s="3"/>
    </row>
    <row r="677" spans="2:7" ht="12">
      <c r="B677" s="81"/>
      <c r="C677" s="81"/>
      <c r="D677" s="4"/>
      <c r="E677" s="81"/>
      <c r="F677" s="81"/>
      <c r="G677" s="3"/>
    </row>
    <row r="678" spans="2:7" ht="12">
      <c r="B678" s="81"/>
      <c r="C678" s="81"/>
      <c r="D678" s="4"/>
      <c r="E678" s="81"/>
      <c r="F678" s="81"/>
      <c r="G678" s="3"/>
    </row>
    <row r="679" spans="2:7" ht="12">
      <c r="B679" s="81"/>
      <c r="C679" s="81"/>
      <c r="D679" s="4"/>
      <c r="E679" s="81"/>
      <c r="F679" s="81"/>
      <c r="G679" s="3"/>
    </row>
    <row r="680" spans="2:7" ht="12">
      <c r="B680" s="81"/>
      <c r="C680" s="81"/>
      <c r="D680" s="4"/>
      <c r="E680" s="81"/>
      <c r="F680" s="81"/>
      <c r="G680" s="3"/>
    </row>
    <row r="681" spans="2:7" ht="12">
      <c r="B681" s="81"/>
      <c r="C681" s="81"/>
      <c r="D681" s="4"/>
      <c r="E681" s="81"/>
      <c r="F681" s="81"/>
      <c r="G681" s="3"/>
    </row>
    <row r="682" spans="2:7" ht="12">
      <c r="B682" s="81"/>
      <c r="C682" s="81"/>
      <c r="D682" s="4"/>
      <c r="E682" s="81"/>
      <c r="F682" s="81"/>
      <c r="G682" s="3"/>
    </row>
    <row r="683" spans="2:7" ht="12">
      <c r="B683" s="81"/>
      <c r="C683" s="81"/>
      <c r="D683" s="4"/>
      <c r="E683" s="81"/>
      <c r="F683" s="81"/>
      <c r="G683" s="3"/>
    </row>
    <row r="684" spans="2:7" ht="12">
      <c r="B684" s="81"/>
      <c r="C684" s="81"/>
      <c r="D684" s="4"/>
      <c r="E684" s="81"/>
      <c r="F684" s="81"/>
      <c r="G684" s="3"/>
    </row>
    <row r="685" spans="2:7" ht="12">
      <c r="B685" s="81"/>
      <c r="C685" s="81"/>
      <c r="D685" s="4"/>
      <c r="E685" s="81"/>
      <c r="F685" s="81"/>
      <c r="G685" s="3"/>
    </row>
    <row r="686" spans="2:7" ht="12">
      <c r="B686" s="81"/>
      <c r="C686" s="81"/>
      <c r="D686" s="4"/>
      <c r="E686" s="81"/>
      <c r="F686" s="81"/>
      <c r="G686" s="3"/>
    </row>
    <row r="687" spans="2:7" ht="12">
      <c r="B687" s="81"/>
      <c r="C687" s="81"/>
      <c r="D687" s="4"/>
      <c r="E687" s="81"/>
      <c r="F687" s="81"/>
      <c r="G687" s="3"/>
    </row>
    <row r="688" spans="2:7" ht="12">
      <c r="B688" s="81"/>
      <c r="C688" s="81"/>
      <c r="D688" s="4"/>
      <c r="E688" s="81"/>
      <c r="F688" s="81"/>
      <c r="G688" s="3"/>
    </row>
    <row r="689" spans="2:7" ht="12">
      <c r="B689" s="81"/>
      <c r="C689" s="81"/>
      <c r="D689" s="4"/>
      <c r="E689" s="81"/>
      <c r="F689" s="81"/>
      <c r="G689" s="3"/>
    </row>
    <row r="690" spans="2:7" ht="12">
      <c r="B690" s="81"/>
      <c r="C690" s="81"/>
      <c r="D690" s="4"/>
      <c r="E690" s="81"/>
      <c r="F690" s="81"/>
      <c r="G690" s="3"/>
    </row>
    <row r="691" spans="2:7" ht="12">
      <c r="B691" s="81"/>
      <c r="C691" s="81"/>
      <c r="D691" s="4"/>
      <c r="E691" s="81"/>
      <c r="F691" s="81"/>
      <c r="G691" s="3"/>
    </row>
    <row r="692" spans="2:7" ht="12">
      <c r="B692" s="81"/>
      <c r="C692" s="81"/>
      <c r="D692" s="4"/>
      <c r="E692" s="81"/>
      <c r="F692" s="81"/>
      <c r="G692" s="3"/>
    </row>
    <row r="693" spans="2:7" ht="12">
      <c r="B693" s="81"/>
      <c r="C693" s="81"/>
      <c r="D693" s="4"/>
      <c r="E693" s="81"/>
      <c r="F693" s="81"/>
      <c r="G693" s="3"/>
    </row>
    <row r="694" spans="2:7" ht="12">
      <c r="B694" s="81"/>
      <c r="C694" s="81"/>
      <c r="D694" s="4"/>
      <c r="E694" s="81"/>
      <c r="F694" s="81"/>
      <c r="G694" s="3"/>
    </row>
    <row r="695" spans="2:7" ht="12">
      <c r="B695" s="81"/>
      <c r="C695" s="81"/>
      <c r="D695" s="4"/>
      <c r="E695" s="81"/>
      <c r="F695" s="81"/>
      <c r="G695" s="3"/>
    </row>
    <row r="696" spans="2:7" ht="12">
      <c r="B696" s="81"/>
      <c r="C696" s="81"/>
      <c r="D696" s="4"/>
      <c r="E696" s="81"/>
      <c r="F696" s="81"/>
      <c r="G696" s="3"/>
    </row>
    <row r="697" spans="2:7" ht="12">
      <c r="B697" s="81"/>
      <c r="C697" s="81"/>
      <c r="D697" s="4"/>
      <c r="E697" s="81"/>
      <c r="F697" s="81"/>
      <c r="G697" s="3"/>
    </row>
    <row r="698" spans="2:7" ht="12">
      <c r="B698" s="81"/>
      <c r="C698" s="81"/>
      <c r="D698" s="4"/>
      <c r="E698" s="81"/>
      <c r="F698" s="81"/>
      <c r="G698" s="3"/>
    </row>
    <row r="699" spans="2:7" ht="12">
      <c r="B699" s="81"/>
      <c r="C699" s="81"/>
      <c r="D699" s="4"/>
      <c r="E699" s="81"/>
      <c r="F699" s="81"/>
      <c r="G699" s="3"/>
    </row>
    <row r="700" spans="2:7" ht="12">
      <c r="B700" s="81"/>
      <c r="C700" s="81"/>
      <c r="D700" s="4"/>
      <c r="E700" s="81"/>
      <c r="F700" s="81"/>
      <c r="G700" s="3"/>
    </row>
    <row r="701" spans="2:7" ht="12">
      <c r="B701" s="81"/>
      <c r="C701" s="81"/>
      <c r="D701" s="4"/>
      <c r="E701" s="81"/>
      <c r="F701" s="81"/>
      <c r="G701" s="3"/>
    </row>
    <row r="702" spans="2:7" ht="12">
      <c r="B702" s="81"/>
      <c r="C702" s="81"/>
      <c r="D702" s="4"/>
      <c r="E702" s="81"/>
      <c r="F702" s="81"/>
      <c r="G702" s="3"/>
    </row>
    <row r="703" spans="2:7" ht="12">
      <c r="B703" s="81"/>
      <c r="C703" s="81"/>
      <c r="D703" s="4"/>
      <c r="E703" s="81"/>
      <c r="F703" s="81"/>
      <c r="G703" s="3"/>
    </row>
    <row r="704" spans="2:7" ht="12">
      <c r="B704" s="81"/>
      <c r="C704" s="81"/>
      <c r="D704" s="4"/>
      <c r="E704" s="81"/>
      <c r="F704" s="81"/>
      <c r="G704" s="3"/>
    </row>
    <row r="705" spans="2:7" ht="12">
      <c r="B705" s="81"/>
      <c r="C705" s="81"/>
      <c r="D705" s="4"/>
      <c r="E705" s="81"/>
      <c r="F705" s="81"/>
      <c r="G705" s="3"/>
    </row>
    <row r="706" spans="2:7" ht="12">
      <c r="B706" s="81"/>
      <c r="C706" s="81"/>
      <c r="D706" s="4"/>
      <c r="E706" s="81"/>
      <c r="F706" s="81"/>
      <c r="G706" s="3"/>
    </row>
    <row r="707" spans="2:7" ht="12">
      <c r="B707" s="81"/>
      <c r="C707" s="81"/>
      <c r="D707" s="4"/>
      <c r="E707" s="81"/>
      <c r="F707" s="81"/>
      <c r="G707" s="3"/>
    </row>
    <row r="708" spans="2:7" ht="12">
      <c r="B708" s="81"/>
      <c r="C708" s="81"/>
      <c r="D708" s="4"/>
      <c r="E708" s="81"/>
      <c r="F708" s="81"/>
      <c r="G708" s="3"/>
    </row>
    <row r="709" spans="2:7" ht="12">
      <c r="B709" s="81"/>
      <c r="C709" s="81"/>
      <c r="D709" s="4"/>
      <c r="E709" s="81"/>
      <c r="F709" s="81"/>
      <c r="G709" s="3"/>
    </row>
    <row r="710" spans="2:7" ht="12">
      <c r="B710" s="81"/>
      <c r="C710" s="81"/>
      <c r="D710" s="4"/>
      <c r="E710" s="81"/>
      <c r="F710" s="81"/>
      <c r="G710" s="3"/>
    </row>
    <row r="711" spans="2:7" ht="12">
      <c r="B711" s="81"/>
      <c r="C711" s="81"/>
      <c r="D711" s="4"/>
      <c r="E711" s="81"/>
      <c r="F711" s="81"/>
      <c r="G711" s="3"/>
    </row>
    <row r="712" spans="2:7" ht="12">
      <c r="B712" s="81"/>
      <c r="C712" s="81"/>
      <c r="D712" s="4"/>
      <c r="E712" s="81"/>
      <c r="F712" s="81"/>
      <c r="G712" s="3"/>
    </row>
    <row r="713" spans="2:7" ht="12">
      <c r="B713" s="81"/>
      <c r="C713" s="81"/>
      <c r="D713" s="4"/>
      <c r="E713" s="81"/>
      <c r="F713" s="81"/>
      <c r="G713" s="3"/>
    </row>
    <row r="714" spans="2:7" ht="12">
      <c r="B714" s="81"/>
      <c r="C714" s="81"/>
      <c r="D714" s="4"/>
      <c r="E714" s="81"/>
      <c r="F714" s="81"/>
      <c r="G714" s="3"/>
    </row>
    <row r="715" spans="2:7" ht="12">
      <c r="B715" s="81"/>
      <c r="C715" s="81"/>
      <c r="D715" s="4"/>
      <c r="E715" s="81"/>
      <c r="F715" s="81"/>
      <c r="G715" s="3"/>
    </row>
    <row r="716" spans="2:7" ht="12">
      <c r="B716" s="81"/>
      <c r="C716" s="81"/>
      <c r="D716" s="4"/>
      <c r="E716" s="81"/>
      <c r="F716" s="81"/>
      <c r="G716" s="3"/>
    </row>
    <row r="717" spans="2:7" ht="12">
      <c r="B717" s="81"/>
      <c r="C717" s="81"/>
      <c r="D717" s="4"/>
      <c r="E717" s="81"/>
      <c r="F717" s="81"/>
      <c r="G717" s="3"/>
    </row>
    <row r="718" spans="2:7" ht="12">
      <c r="B718" s="81"/>
      <c r="C718" s="81"/>
      <c r="D718" s="4"/>
      <c r="E718" s="81"/>
      <c r="F718" s="81"/>
      <c r="G718" s="3"/>
    </row>
    <row r="719" spans="2:7" ht="12">
      <c r="B719" s="81"/>
      <c r="C719" s="81"/>
      <c r="D719" s="4"/>
      <c r="E719" s="81"/>
      <c r="F719" s="81"/>
      <c r="G719" s="3"/>
    </row>
    <row r="720" spans="2:7" ht="12">
      <c r="B720" s="81"/>
      <c r="C720" s="81"/>
      <c r="D720" s="4"/>
      <c r="E720" s="81"/>
      <c r="F720" s="81"/>
      <c r="G720" s="3"/>
    </row>
    <row r="721" spans="2:7" ht="12">
      <c r="B721" s="81"/>
      <c r="C721" s="81"/>
      <c r="D721" s="4"/>
      <c r="E721" s="81"/>
      <c r="F721" s="81"/>
      <c r="G721" s="3"/>
    </row>
    <row r="722" spans="2:7" ht="12">
      <c r="B722" s="81"/>
      <c r="C722" s="81"/>
      <c r="D722" s="4"/>
      <c r="E722" s="81"/>
      <c r="F722" s="81"/>
      <c r="G722" s="3"/>
    </row>
    <row r="723" spans="2:7" ht="12">
      <c r="B723" s="81"/>
      <c r="C723" s="81"/>
      <c r="D723" s="4"/>
      <c r="E723" s="81"/>
      <c r="F723" s="81"/>
      <c r="G723" s="3"/>
    </row>
    <row r="724" spans="2:7" ht="12">
      <c r="B724" s="81"/>
      <c r="C724" s="81"/>
      <c r="D724" s="4"/>
      <c r="E724" s="81"/>
      <c r="F724" s="81"/>
      <c r="G724" s="3"/>
    </row>
    <row r="725" spans="2:7" ht="12">
      <c r="B725" s="81"/>
      <c r="C725" s="81"/>
      <c r="D725" s="4"/>
      <c r="E725" s="81"/>
      <c r="F725" s="81"/>
      <c r="G725" s="3"/>
    </row>
    <row r="726" spans="2:7" ht="12">
      <c r="B726" s="81"/>
      <c r="C726" s="81"/>
      <c r="D726" s="4"/>
      <c r="E726" s="81"/>
      <c r="F726" s="81"/>
      <c r="G726" s="3"/>
    </row>
    <row r="727" spans="2:7" ht="12">
      <c r="B727" s="81"/>
      <c r="C727" s="81"/>
      <c r="D727" s="4"/>
      <c r="E727" s="81"/>
      <c r="F727" s="81"/>
      <c r="G727" s="3"/>
    </row>
    <row r="728" spans="2:7" ht="12">
      <c r="B728" s="81"/>
      <c r="C728" s="81"/>
      <c r="D728" s="4"/>
      <c r="E728" s="81"/>
      <c r="F728" s="81"/>
      <c r="G728" s="3"/>
    </row>
    <row r="729" spans="2:7" ht="12">
      <c r="B729" s="81"/>
      <c r="C729" s="81"/>
      <c r="D729" s="4"/>
      <c r="E729" s="81"/>
      <c r="F729" s="81"/>
      <c r="G729" s="3"/>
    </row>
    <row r="730" spans="2:7" ht="12">
      <c r="B730" s="81"/>
      <c r="C730" s="81"/>
      <c r="D730" s="4"/>
      <c r="E730" s="81"/>
      <c r="F730" s="81"/>
      <c r="G730" s="3"/>
    </row>
    <row r="731" spans="2:7" ht="12">
      <c r="B731" s="81"/>
      <c r="C731" s="81"/>
      <c r="D731" s="4"/>
      <c r="E731" s="81"/>
      <c r="F731" s="81"/>
      <c r="G731" s="3"/>
    </row>
    <row r="732" spans="2:7" ht="12">
      <c r="B732" s="81"/>
      <c r="C732" s="81"/>
      <c r="D732" s="4"/>
      <c r="E732" s="81"/>
      <c r="F732" s="81"/>
      <c r="G732" s="3"/>
    </row>
    <row r="733" spans="2:7" ht="12">
      <c r="B733" s="81"/>
      <c r="C733" s="81"/>
      <c r="D733" s="4"/>
      <c r="E733" s="81"/>
      <c r="F733" s="81"/>
      <c r="G733" s="3"/>
    </row>
    <row r="734" spans="2:7" ht="12">
      <c r="B734" s="81"/>
      <c r="C734" s="81"/>
      <c r="D734" s="4"/>
      <c r="E734" s="81"/>
      <c r="F734" s="81"/>
      <c r="G734" s="3"/>
    </row>
    <row r="735" spans="2:7" ht="12">
      <c r="B735" s="81"/>
      <c r="C735" s="81"/>
      <c r="D735" s="4"/>
      <c r="E735" s="81"/>
      <c r="F735" s="81"/>
      <c r="G735" s="3"/>
    </row>
    <row r="736" spans="2:7" ht="12">
      <c r="B736" s="81"/>
      <c r="C736" s="81"/>
      <c r="D736" s="4"/>
      <c r="E736" s="81"/>
      <c r="F736" s="81"/>
      <c r="G736" s="3"/>
    </row>
    <row r="737" spans="2:7" ht="12">
      <c r="B737" s="81"/>
      <c r="C737" s="81"/>
      <c r="D737" s="4"/>
      <c r="E737" s="81"/>
      <c r="F737" s="81"/>
      <c r="G737" s="3"/>
    </row>
    <row r="738" spans="2:7" ht="12">
      <c r="B738" s="81"/>
      <c r="C738" s="81"/>
      <c r="D738" s="4"/>
      <c r="E738" s="81"/>
      <c r="F738" s="81"/>
      <c r="G738" s="3"/>
    </row>
    <row r="739" spans="2:7" ht="12">
      <c r="B739" s="81"/>
      <c r="C739" s="81"/>
      <c r="D739" s="4"/>
      <c r="E739" s="81"/>
      <c r="F739" s="81"/>
      <c r="G739" s="3"/>
    </row>
    <row r="740" spans="2:7" ht="12">
      <c r="B740" s="81"/>
      <c r="C740" s="81"/>
      <c r="D740" s="4"/>
      <c r="E740" s="81"/>
      <c r="F740" s="81"/>
      <c r="G740" s="3"/>
    </row>
    <row r="741" spans="2:7" ht="12">
      <c r="B741" s="81"/>
      <c r="C741" s="81"/>
      <c r="D741" s="4"/>
      <c r="E741" s="81"/>
      <c r="F741" s="81"/>
      <c r="G741" s="3"/>
    </row>
    <row r="742" spans="2:7" ht="12">
      <c r="B742" s="81"/>
      <c r="C742" s="81"/>
      <c r="D742" s="4"/>
      <c r="E742" s="81"/>
      <c r="F742" s="81"/>
      <c r="G742" s="3"/>
    </row>
    <row r="743" spans="2:7" ht="12">
      <c r="B743" s="81"/>
      <c r="C743" s="81"/>
      <c r="D743" s="4"/>
      <c r="E743" s="81"/>
      <c r="F743" s="81"/>
      <c r="G743" s="3"/>
    </row>
    <row r="744" spans="2:7" ht="12">
      <c r="B744" s="81"/>
      <c r="C744" s="81"/>
      <c r="D744" s="4"/>
      <c r="E744" s="81"/>
      <c r="F744" s="81"/>
      <c r="G744" s="3"/>
    </row>
    <row r="745" spans="2:7" ht="12">
      <c r="B745" s="81"/>
      <c r="C745" s="81"/>
      <c r="D745" s="4"/>
      <c r="E745" s="81"/>
      <c r="F745" s="81"/>
      <c r="G745" s="3"/>
    </row>
    <row r="746" spans="2:7" ht="12">
      <c r="B746" s="81"/>
      <c r="C746" s="81"/>
      <c r="D746" s="4"/>
      <c r="E746" s="81"/>
      <c r="F746" s="81"/>
      <c r="G746" s="3"/>
    </row>
    <row r="747" spans="2:7" ht="12">
      <c r="B747" s="81"/>
      <c r="C747" s="81"/>
      <c r="D747" s="4"/>
      <c r="E747" s="81"/>
      <c r="F747" s="81"/>
      <c r="G747" s="3"/>
    </row>
    <row r="748" spans="2:7" ht="12">
      <c r="B748" s="81"/>
      <c r="C748" s="81"/>
      <c r="D748" s="4"/>
      <c r="E748" s="81"/>
      <c r="F748" s="81"/>
      <c r="G748" s="3"/>
    </row>
    <row r="749" spans="2:7" ht="12">
      <c r="B749" s="81"/>
      <c r="C749" s="81"/>
      <c r="D749" s="4"/>
      <c r="E749" s="81"/>
      <c r="F749" s="81"/>
      <c r="G749" s="3"/>
    </row>
    <row r="750" spans="2:7" ht="12">
      <c r="B750" s="81"/>
      <c r="C750" s="81"/>
      <c r="D750" s="4"/>
      <c r="E750" s="81"/>
      <c r="F750" s="81"/>
      <c r="G750" s="3"/>
    </row>
    <row r="751" spans="2:7" ht="12">
      <c r="B751" s="81"/>
      <c r="C751" s="81"/>
      <c r="D751" s="4"/>
      <c r="E751" s="81"/>
      <c r="F751" s="81"/>
      <c r="G751" s="3"/>
    </row>
    <row r="752" spans="2:7" ht="12">
      <c r="B752" s="81"/>
      <c r="C752" s="81"/>
      <c r="D752" s="4"/>
      <c r="E752" s="81"/>
      <c r="F752" s="81"/>
      <c r="G752" s="3"/>
    </row>
    <row r="753" spans="2:7" ht="12">
      <c r="B753" s="81"/>
      <c r="C753" s="81"/>
      <c r="D753" s="4"/>
      <c r="E753" s="81"/>
      <c r="F753" s="81"/>
      <c r="G753" s="3"/>
    </row>
    <row r="754" spans="2:7" ht="12">
      <c r="B754" s="81"/>
      <c r="C754" s="81"/>
      <c r="D754" s="4"/>
      <c r="E754" s="81"/>
      <c r="F754" s="81"/>
      <c r="G754" s="3"/>
    </row>
    <row r="755" spans="2:7" ht="12">
      <c r="B755" s="81"/>
      <c r="C755" s="81"/>
      <c r="D755" s="4"/>
      <c r="E755" s="81"/>
      <c r="F755" s="81"/>
      <c r="G755" s="3"/>
    </row>
    <row r="756" spans="2:7" ht="12">
      <c r="B756" s="81"/>
      <c r="C756" s="81"/>
      <c r="D756" s="4"/>
      <c r="E756" s="81"/>
      <c r="F756" s="81"/>
      <c r="G756" s="3"/>
    </row>
    <row r="757" spans="2:7" ht="12">
      <c r="B757" s="81"/>
      <c r="C757" s="81"/>
      <c r="D757" s="4"/>
      <c r="E757" s="81"/>
      <c r="F757" s="81"/>
      <c r="G757" s="3"/>
    </row>
    <row r="758" spans="2:7" ht="12">
      <c r="B758" s="81"/>
      <c r="C758" s="81"/>
      <c r="D758" s="4"/>
      <c r="E758" s="81"/>
      <c r="F758" s="81"/>
      <c r="G758" s="3"/>
    </row>
    <row r="759" spans="2:7" ht="12">
      <c r="B759" s="81"/>
      <c r="C759" s="81"/>
      <c r="D759" s="4"/>
      <c r="E759" s="81"/>
      <c r="F759" s="81"/>
      <c r="G759" s="3"/>
    </row>
    <row r="760" spans="2:7" ht="12">
      <c r="B760" s="81"/>
      <c r="C760" s="81"/>
      <c r="D760" s="4"/>
      <c r="E760" s="81"/>
      <c r="F760" s="81"/>
      <c r="G760" s="3"/>
    </row>
    <row r="761" spans="2:7" ht="12">
      <c r="B761" s="81"/>
      <c r="C761" s="81"/>
      <c r="D761" s="4"/>
      <c r="E761" s="81"/>
      <c r="F761" s="81"/>
      <c r="G761" s="3"/>
    </row>
    <row r="762" spans="2:7" ht="12">
      <c r="B762" s="81"/>
      <c r="C762" s="81"/>
      <c r="D762" s="4"/>
      <c r="E762" s="81"/>
      <c r="F762" s="81"/>
      <c r="G762" s="3"/>
    </row>
    <row r="763" spans="2:7" ht="12">
      <c r="B763" s="81"/>
      <c r="C763" s="81"/>
      <c r="D763" s="4"/>
      <c r="E763" s="81"/>
      <c r="F763" s="81"/>
      <c r="G763" s="3"/>
    </row>
    <row r="764" spans="2:7" ht="12">
      <c r="B764" s="81"/>
      <c r="C764" s="81"/>
      <c r="D764" s="4"/>
      <c r="E764" s="81"/>
      <c r="F764" s="81"/>
      <c r="G764" s="3"/>
    </row>
    <row r="765" spans="2:7" ht="12">
      <c r="B765" s="81"/>
      <c r="C765" s="81"/>
      <c r="D765" s="4"/>
      <c r="E765" s="81"/>
      <c r="F765" s="81"/>
      <c r="G765" s="3"/>
    </row>
    <row r="766" spans="2:7" ht="12">
      <c r="B766" s="81"/>
      <c r="C766" s="81"/>
      <c r="D766" s="4"/>
      <c r="E766" s="81"/>
      <c r="F766" s="81"/>
      <c r="G766" s="3"/>
    </row>
    <row r="767" spans="2:7" ht="12">
      <c r="B767" s="81"/>
      <c r="C767" s="81"/>
      <c r="D767" s="4"/>
      <c r="E767" s="81"/>
      <c r="F767" s="81"/>
      <c r="G767" s="3"/>
    </row>
    <row r="768" spans="2:7" ht="12">
      <c r="B768" s="81"/>
      <c r="C768" s="81"/>
      <c r="D768" s="4"/>
      <c r="E768" s="81"/>
      <c r="F768" s="81"/>
      <c r="G768" s="3"/>
    </row>
    <row r="769" spans="2:7" ht="12">
      <c r="B769" s="81"/>
      <c r="C769" s="81"/>
      <c r="D769" s="4"/>
      <c r="E769" s="81"/>
      <c r="F769" s="81"/>
      <c r="G769" s="3"/>
    </row>
    <row r="770" spans="2:7" ht="12">
      <c r="B770" s="81"/>
      <c r="C770" s="81"/>
      <c r="D770" s="4"/>
      <c r="E770" s="81"/>
      <c r="F770" s="81"/>
      <c r="G770" s="3"/>
    </row>
    <row r="771" spans="2:7" ht="12">
      <c r="B771" s="81"/>
      <c r="C771" s="81"/>
      <c r="D771" s="4"/>
      <c r="E771" s="81"/>
      <c r="F771" s="81"/>
      <c r="G771" s="3"/>
    </row>
    <row r="772" spans="2:7" ht="12">
      <c r="B772" s="81"/>
      <c r="C772" s="81"/>
      <c r="D772" s="4"/>
      <c r="E772" s="81"/>
      <c r="F772" s="81"/>
      <c r="G772" s="3"/>
    </row>
    <row r="773" spans="2:7" ht="12">
      <c r="B773" s="81"/>
      <c r="C773" s="81"/>
      <c r="D773" s="4"/>
      <c r="E773" s="81"/>
      <c r="F773" s="81"/>
      <c r="G773" s="3"/>
    </row>
    <row r="774" spans="2:7" ht="12">
      <c r="B774" s="81"/>
      <c r="C774" s="81"/>
      <c r="D774" s="4"/>
      <c r="E774" s="81"/>
      <c r="F774" s="81"/>
      <c r="G774" s="3"/>
    </row>
    <row r="775" spans="2:7" ht="12">
      <c r="B775" s="81"/>
      <c r="C775" s="81"/>
      <c r="D775" s="4"/>
      <c r="E775" s="81"/>
      <c r="F775" s="81"/>
      <c r="G775" s="3"/>
    </row>
    <row r="776" spans="2:7" ht="12">
      <c r="B776" s="81"/>
      <c r="C776" s="81"/>
      <c r="D776" s="4"/>
      <c r="E776" s="81"/>
      <c r="F776" s="81"/>
      <c r="G776" s="3"/>
    </row>
    <row r="777" spans="2:7" ht="12">
      <c r="B777" s="81"/>
      <c r="C777" s="81"/>
      <c r="D777" s="4"/>
      <c r="E777" s="81"/>
      <c r="F777" s="81"/>
      <c r="G777" s="3"/>
    </row>
    <row r="778" spans="2:7" ht="12">
      <c r="B778" s="81"/>
      <c r="C778" s="81"/>
      <c r="D778" s="4"/>
      <c r="E778" s="81"/>
      <c r="F778" s="81"/>
      <c r="G778" s="3"/>
    </row>
    <row r="779" spans="2:7" ht="12">
      <c r="B779" s="81"/>
      <c r="C779" s="81"/>
      <c r="D779" s="4"/>
      <c r="E779" s="81"/>
      <c r="F779" s="81"/>
      <c r="G779" s="3"/>
    </row>
    <row r="780" spans="2:7" ht="12">
      <c r="B780" s="81"/>
      <c r="C780" s="81"/>
      <c r="D780" s="4"/>
      <c r="E780" s="81"/>
      <c r="F780" s="81"/>
      <c r="G780" s="3"/>
    </row>
    <row r="781" spans="2:7" ht="12">
      <c r="B781" s="81"/>
      <c r="C781" s="81"/>
      <c r="D781" s="4"/>
      <c r="E781" s="81"/>
      <c r="F781" s="81"/>
      <c r="G781" s="3"/>
    </row>
    <row r="782" spans="2:7" ht="12">
      <c r="B782" s="81"/>
      <c r="C782" s="81"/>
      <c r="D782" s="4"/>
      <c r="E782" s="81"/>
      <c r="F782" s="81"/>
      <c r="G782" s="3"/>
    </row>
    <row r="783" spans="2:7" ht="12">
      <c r="B783" s="81"/>
      <c r="C783" s="81"/>
      <c r="D783" s="4"/>
      <c r="E783" s="81"/>
      <c r="F783" s="81"/>
      <c r="G783" s="3"/>
    </row>
    <row r="784" spans="2:7" ht="12">
      <c r="B784" s="81"/>
      <c r="C784" s="81"/>
      <c r="D784" s="4"/>
      <c r="E784" s="81"/>
      <c r="F784" s="81"/>
      <c r="G784" s="3"/>
    </row>
    <row r="785" spans="2:7" ht="12">
      <c r="B785" s="81"/>
      <c r="C785" s="81"/>
      <c r="D785" s="4"/>
      <c r="E785" s="81"/>
      <c r="F785" s="81"/>
      <c r="G785" s="3"/>
    </row>
    <row r="786" spans="2:7" ht="12">
      <c r="B786" s="81"/>
      <c r="C786" s="81"/>
      <c r="D786" s="4"/>
      <c r="E786" s="81"/>
      <c r="F786" s="81"/>
      <c r="G786" s="3"/>
    </row>
    <row r="787" spans="2:7" ht="12">
      <c r="B787" s="81"/>
      <c r="C787" s="81"/>
      <c r="D787" s="4"/>
      <c r="E787" s="81"/>
      <c r="F787" s="81"/>
      <c r="G787" s="3"/>
    </row>
    <row r="788" spans="2:7" ht="12">
      <c r="B788" s="81"/>
      <c r="C788" s="81"/>
      <c r="D788" s="4"/>
      <c r="E788" s="81"/>
      <c r="F788" s="81"/>
      <c r="G788" s="3"/>
    </row>
    <row r="789" spans="2:7" ht="12">
      <c r="B789" s="81"/>
      <c r="C789" s="81"/>
      <c r="D789" s="4"/>
      <c r="E789" s="81"/>
      <c r="F789" s="81"/>
      <c r="G789" s="3"/>
    </row>
    <row r="790" spans="2:7" ht="12">
      <c r="B790" s="81"/>
      <c r="C790" s="81"/>
      <c r="D790" s="4"/>
      <c r="E790" s="81"/>
      <c r="F790" s="81"/>
      <c r="G790" s="3"/>
    </row>
    <row r="791" spans="2:7" ht="12">
      <c r="B791" s="81"/>
      <c r="C791" s="81"/>
      <c r="D791" s="4"/>
      <c r="E791" s="81"/>
      <c r="F791" s="81"/>
      <c r="G791" s="3"/>
    </row>
    <row r="792" spans="2:7" ht="12">
      <c r="B792" s="81"/>
      <c r="C792" s="81"/>
      <c r="D792" s="4"/>
      <c r="E792" s="81"/>
      <c r="F792" s="81"/>
      <c r="G792" s="3"/>
    </row>
    <row r="793" spans="2:7" ht="12">
      <c r="B793" s="81"/>
      <c r="C793" s="81"/>
      <c r="D793" s="4"/>
      <c r="E793" s="81"/>
      <c r="F793" s="81"/>
      <c r="G793" s="3"/>
    </row>
    <row r="794" spans="2:7" ht="12">
      <c r="B794" s="81"/>
      <c r="C794" s="81"/>
      <c r="D794" s="4"/>
      <c r="E794" s="81"/>
      <c r="F794" s="81"/>
      <c r="G794" s="3"/>
    </row>
    <row r="795" spans="2:7" ht="12">
      <c r="B795" s="81"/>
      <c r="C795" s="81"/>
      <c r="D795" s="4"/>
      <c r="E795" s="81"/>
      <c r="F795" s="81"/>
      <c r="G795" s="3"/>
    </row>
    <row r="796" spans="2:7" ht="12">
      <c r="B796" s="81"/>
      <c r="C796" s="81"/>
      <c r="D796" s="4"/>
      <c r="E796" s="81"/>
      <c r="F796" s="81"/>
      <c r="G796" s="3"/>
    </row>
    <row r="797" spans="2:7" ht="12">
      <c r="B797" s="81"/>
      <c r="C797" s="81"/>
      <c r="D797" s="4"/>
      <c r="E797" s="81"/>
      <c r="F797" s="81"/>
      <c r="G797" s="3"/>
    </row>
    <row r="798" spans="2:7" ht="12">
      <c r="B798" s="81"/>
      <c r="C798" s="81"/>
      <c r="D798" s="4"/>
      <c r="E798" s="81"/>
      <c r="F798" s="81"/>
      <c r="G798" s="3"/>
    </row>
    <row r="799" spans="2:7" ht="12">
      <c r="B799" s="81"/>
      <c r="C799" s="81"/>
      <c r="D799" s="4"/>
      <c r="E799" s="81"/>
      <c r="F799" s="81"/>
      <c r="G799" s="3"/>
    </row>
    <row r="800" spans="2:7" ht="12">
      <c r="B800" s="81"/>
      <c r="C800" s="81"/>
      <c r="D800" s="4"/>
      <c r="E800" s="81"/>
      <c r="F800" s="81"/>
      <c r="G800" s="3"/>
    </row>
    <row r="801" spans="2:7" ht="12">
      <c r="B801" s="81"/>
      <c r="C801" s="81"/>
      <c r="D801" s="4"/>
      <c r="E801" s="81"/>
      <c r="F801" s="81"/>
      <c r="G801" s="3"/>
    </row>
    <row r="802" spans="2:7" ht="12">
      <c r="B802" s="81"/>
      <c r="C802" s="81"/>
      <c r="D802" s="4"/>
      <c r="E802" s="81"/>
      <c r="F802" s="81"/>
      <c r="G802" s="3"/>
    </row>
    <row r="803" spans="2:7" ht="12">
      <c r="B803" s="81"/>
      <c r="C803" s="81"/>
      <c r="D803" s="4"/>
      <c r="E803" s="81"/>
      <c r="F803" s="81"/>
      <c r="G803" s="3"/>
    </row>
    <row r="804" spans="2:7" ht="12">
      <c r="B804" s="81"/>
      <c r="C804" s="81"/>
      <c r="D804" s="4"/>
      <c r="E804" s="81"/>
      <c r="F804" s="81"/>
      <c r="G804" s="3"/>
    </row>
    <row r="805" spans="2:7" ht="12">
      <c r="B805" s="81"/>
      <c r="C805" s="81"/>
      <c r="D805" s="4"/>
      <c r="E805" s="81"/>
      <c r="F805" s="81"/>
      <c r="G805" s="3"/>
    </row>
    <row r="806" spans="2:7" ht="12">
      <c r="B806" s="81"/>
      <c r="C806" s="81"/>
      <c r="D806" s="4"/>
      <c r="E806" s="81"/>
      <c r="F806" s="81"/>
      <c r="G806" s="3"/>
    </row>
    <row r="807" spans="2:7" ht="12">
      <c r="B807" s="81"/>
      <c r="C807" s="81"/>
      <c r="D807" s="4"/>
      <c r="E807" s="81"/>
      <c r="F807" s="81"/>
      <c r="G807" s="3"/>
    </row>
    <row r="808" spans="2:7" ht="12">
      <c r="B808" s="81"/>
      <c r="C808" s="81"/>
      <c r="D808" s="4"/>
      <c r="E808" s="81"/>
      <c r="F808" s="81"/>
      <c r="G808" s="3"/>
    </row>
    <row r="809" spans="2:7" ht="12">
      <c r="B809" s="81"/>
      <c r="C809" s="81"/>
      <c r="D809" s="4"/>
      <c r="E809" s="81"/>
      <c r="F809" s="81"/>
      <c r="G809" s="3"/>
    </row>
    <row r="810" spans="2:7" ht="12">
      <c r="B810" s="81"/>
      <c r="C810" s="81"/>
      <c r="D810" s="4"/>
      <c r="E810" s="81"/>
      <c r="F810" s="81"/>
      <c r="G810" s="3"/>
    </row>
    <row r="811" spans="2:7" ht="12">
      <c r="B811" s="81"/>
      <c r="C811" s="81"/>
      <c r="D811" s="4"/>
      <c r="E811" s="81"/>
      <c r="F811" s="81"/>
      <c r="G811" s="3"/>
    </row>
    <row r="812" spans="2:7" ht="12">
      <c r="B812" s="81"/>
      <c r="C812" s="81"/>
      <c r="D812" s="4"/>
      <c r="E812" s="81"/>
      <c r="F812" s="81"/>
      <c r="G812" s="3"/>
    </row>
    <row r="813" spans="2:7" ht="12">
      <c r="B813" s="81"/>
      <c r="C813" s="81"/>
      <c r="D813" s="4"/>
      <c r="E813" s="81"/>
      <c r="F813" s="81"/>
      <c r="G813" s="3"/>
    </row>
    <row r="814" spans="2:7" ht="12">
      <c r="B814" s="81"/>
      <c r="C814" s="81"/>
      <c r="D814" s="4"/>
      <c r="E814" s="81"/>
      <c r="F814" s="81"/>
      <c r="G814" s="3"/>
    </row>
    <row r="815" spans="2:7" ht="12">
      <c r="B815" s="81"/>
      <c r="C815" s="81"/>
      <c r="D815" s="4"/>
      <c r="E815" s="81"/>
      <c r="F815" s="81"/>
      <c r="G815" s="3"/>
    </row>
    <row r="816" spans="2:7" ht="12">
      <c r="B816" s="81"/>
      <c r="C816" s="81"/>
      <c r="D816" s="4"/>
      <c r="E816" s="81"/>
      <c r="F816" s="81"/>
      <c r="G816" s="3"/>
    </row>
    <row r="817" spans="2:7" ht="12">
      <c r="B817" s="81"/>
      <c r="C817" s="81"/>
      <c r="D817" s="4"/>
      <c r="E817" s="81"/>
      <c r="F817" s="81"/>
      <c r="G817" s="3"/>
    </row>
    <row r="818" spans="2:7" ht="12">
      <c r="B818" s="81"/>
      <c r="C818" s="81"/>
      <c r="D818" s="4"/>
      <c r="E818" s="81"/>
      <c r="F818" s="81"/>
      <c r="G818" s="3"/>
    </row>
    <row r="819" spans="2:7" ht="12">
      <c r="B819" s="81"/>
      <c r="C819" s="81"/>
      <c r="D819" s="4"/>
      <c r="E819" s="81"/>
      <c r="F819" s="81"/>
      <c r="G819" s="3"/>
    </row>
    <row r="820" spans="2:7" ht="12">
      <c r="B820" s="81"/>
      <c r="C820" s="81"/>
      <c r="D820" s="4"/>
      <c r="E820" s="81"/>
      <c r="F820" s="81"/>
      <c r="G820" s="3"/>
    </row>
    <row r="821" spans="2:7" ht="12">
      <c r="B821" s="81"/>
      <c r="C821" s="81"/>
      <c r="D821" s="4"/>
      <c r="E821" s="81"/>
      <c r="F821" s="81"/>
      <c r="G821" s="3"/>
    </row>
    <row r="822" spans="2:7" ht="12">
      <c r="B822" s="81"/>
      <c r="C822" s="81"/>
      <c r="D822" s="4"/>
      <c r="E822" s="81"/>
      <c r="F822" s="81"/>
      <c r="G822" s="3"/>
    </row>
    <row r="823" spans="2:7" ht="12">
      <c r="B823" s="81"/>
      <c r="C823" s="81"/>
      <c r="D823" s="4"/>
      <c r="E823" s="81"/>
      <c r="F823" s="81"/>
      <c r="G823" s="3"/>
    </row>
    <row r="824" spans="2:7" ht="12">
      <c r="B824" s="81"/>
      <c r="C824" s="81"/>
      <c r="D824" s="4"/>
      <c r="E824" s="81"/>
      <c r="F824" s="81"/>
      <c r="G824" s="3"/>
    </row>
    <row r="825" spans="2:7" ht="12">
      <c r="B825" s="81"/>
      <c r="C825" s="81"/>
      <c r="D825" s="4"/>
      <c r="E825" s="81"/>
      <c r="F825" s="81"/>
      <c r="G825" s="3"/>
    </row>
    <row r="826" spans="2:7" ht="12">
      <c r="B826" s="81"/>
      <c r="C826" s="81"/>
      <c r="D826" s="4"/>
      <c r="E826" s="81"/>
      <c r="F826" s="81"/>
      <c r="G826" s="3"/>
    </row>
    <row r="827" spans="2:7" ht="12">
      <c r="B827" s="81"/>
      <c r="C827" s="81"/>
      <c r="D827" s="4"/>
      <c r="E827" s="81"/>
      <c r="F827" s="81"/>
      <c r="G827" s="3"/>
    </row>
    <row r="828" spans="2:7" ht="12">
      <c r="B828" s="81"/>
      <c r="C828" s="81"/>
      <c r="D828" s="4"/>
      <c r="E828" s="81"/>
      <c r="F828" s="81"/>
      <c r="G828" s="3"/>
    </row>
    <row r="829" spans="2:7" ht="12">
      <c r="B829" s="81"/>
      <c r="C829" s="81"/>
      <c r="D829" s="4"/>
      <c r="E829" s="81"/>
      <c r="F829" s="81"/>
      <c r="G829" s="3"/>
    </row>
    <row r="830" spans="2:7" ht="12">
      <c r="B830" s="81"/>
      <c r="C830" s="81"/>
      <c r="D830" s="4"/>
      <c r="E830" s="81"/>
      <c r="F830" s="81"/>
      <c r="G830" s="3"/>
    </row>
    <row r="831" spans="2:7" ht="12">
      <c r="B831" s="81"/>
      <c r="C831" s="81"/>
      <c r="D831" s="4"/>
      <c r="E831" s="81"/>
      <c r="F831" s="81"/>
      <c r="G831" s="3"/>
    </row>
    <row r="832" spans="2:7" ht="12">
      <c r="B832" s="81"/>
      <c r="C832" s="81"/>
      <c r="D832" s="4"/>
      <c r="E832" s="81"/>
      <c r="F832" s="81"/>
      <c r="G832" s="3"/>
    </row>
    <row r="833" spans="2:7" ht="12">
      <c r="B833" s="81"/>
      <c r="C833" s="81"/>
      <c r="D833" s="4"/>
      <c r="E833" s="81"/>
      <c r="F833" s="81"/>
      <c r="G833" s="3"/>
    </row>
    <row r="834" spans="2:7" ht="12">
      <c r="B834" s="81"/>
      <c r="C834" s="81"/>
      <c r="D834" s="4"/>
      <c r="E834" s="81"/>
      <c r="F834" s="81"/>
      <c r="G834" s="3"/>
    </row>
    <row r="835" spans="2:7" ht="12">
      <c r="B835" s="81"/>
      <c r="C835" s="81"/>
      <c r="D835" s="4"/>
      <c r="E835" s="81"/>
      <c r="F835" s="81"/>
      <c r="G835" s="3"/>
    </row>
    <row r="836" spans="2:7" ht="12">
      <c r="B836" s="81"/>
      <c r="C836" s="81"/>
      <c r="D836" s="4"/>
      <c r="E836" s="81"/>
      <c r="F836" s="81"/>
      <c r="G836" s="3"/>
    </row>
    <row r="837" spans="2:7" ht="12">
      <c r="B837" s="81"/>
      <c r="C837" s="81"/>
      <c r="D837" s="4"/>
      <c r="E837" s="81"/>
      <c r="F837" s="81"/>
      <c r="G837" s="3"/>
    </row>
    <row r="838" spans="2:7" ht="12">
      <c r="B838" s="81"/>
      <c r="C838" s="81"/>
      <c r="D838" s="4"/>
      <c r="E838" s="81"/>
      <c r="F838" s="81"/>
      <c r="G838" s="3"/>
    </row>
    <row r="839" spans="2:7" ht="12">
      <c r="B839" s="81"/>
      <c r="C839" s="81"/>
      <c r="D839" s="4"/>
      <c r="E839" s="81"/>
      <c r="F839" s="81"/>
      <c r="G839" s="3"/>
    </row>
    <row r="840" spans="2:7" ht="12">
      <c r="B840" s="81"/>
      <c r="C840" s="81"/>
      <c r="D840" s="4"/>
      <c r="E840" s="81"/>
      <c r="F840" s="81"/>
      <c r="G840" s="3"/>
    </row>
    <row r="841" spans="2:7" ht="12">
      <c r="B841" s="81"/>
      <c r="C841" s="81"/>
      <c r="D841" s="4"/>
      <c r="E841" s="81"/>
      <c r="F841" s="81"/>
      <c r="G841" s="3"/>
    </row>
    <row r="842" spans="2:7" ht="12">
      <c r="B842" s="81"/>
      <c r="C842" s="81"/>
      <c r="D842" s="4"/>
      <c r="E842" s="81"/>
      <c r="F842" s="81"/>
      <c r="G842" s="3"/>
    </row>
    <row r="843" spans="2:7" ht="12">
      <c r="B843" s="81"/>
      <c r="C843" s="81"/>
      <c r="D843" s="4"/>
      <c r="E843" s="81"/>
      <c r="F843" s="81"/>
      <c r="G843" s="3"/>
    </row>
    <row r="844" spans="2:7" ht="12">
      <c r="B844" s="81"/>
      <c r="C844" s="81"/>
      <c r="D844" s="4"/>
      <c r="E844" s="81"/>
      <c r="F844" s="81"/>
      <c r="G844" s="3"/>
    </row>
    <row r="845" spans="2:7" ht="12">
      <c r="B845" s="81"/>
      <c r="C845" s="81"/>
      <c r="D845" s="4"/>
      <c r="E845" s="81"/>
      <c r="F845" s="81"/>
      <c r="G845" s="3"/>
    </row>
    <row r="846" spans="2:7" ht="12">
      <c r="B846" s="81"/>
      <c r="C846" s="81"/>
      <c r="D846" s="4"/>
      <c r="E846" s="81"/>
      <c r="F846" s="81"/>
      <c r="G846" s="3"/>
    </row>
    <row r="847" spans="2:7" ht="12">
      <c r="B847" s="81"/>
      <c r="C847" s="81"/>
      <c r="D847" s="4"/>
      <c r="E847" s="81"/>
      <c r="F847" s="81"/>
      <c r="G847" s="3"/>
    </row>
    <row r="848" spans="2:7" ht="12">
      <c r="B848" s="81"/>
      <c r="C848" s="81"/>
      <c r="D848" s="4"/>
      <c r="E848" s="81"/>
      <c r="F848" s="81"/>
      <c r="G848" s="3"/>
    </row>
    <row r="849" spans="2:7" ht="12">
      <c r="B849" s="81"/>
      <c r="C849" s="81"/>
      <c r="D849" s="4"/>
      <c r="E849" s="81"/>
      <c r="F849" s="81"/>
      <c r="G849" s="3"/>
    </row>
    <row r="850" spans="2:7" ht="12">
      <c r="B850" s="81"/>
      <c r="C850" s="81"/>
      <c r="D850" s="4"/>
      <c r="E850" s="81"/>
      <c r="F850" s="81"/>
      <c r="G850" s="3"/>
    </row>
    <row r="851" spans="2:7" ht="12">
      <c r="B851" s="81"/>
      <c r="C851" s="81"/>
      <c r="D851" s="4"/>
      <c r="E851" s="81"/>
      <c r="F851" s="81"/>
      <c r="G851" s="3"/>
    </row>
    <row r="852" spans="2:7" ht="12">
      <c r="B852" s="81"/>
      <c r="C852" s="81"/>
      <c r="D852" s="4"/>
      <c r="E852" s="81"/>
      <c r="F852" s="81"/>
      <c r="G852" s="3"/>
    </row>
    <row r="853" spans="2:7" ht="12">
      <c r="B853" s="81"/>
      <c r="C853" s="81"/>
      <c r="D853" s="4"/>
      <c r="E853" s="81"/>
      <c r="F853" s="81"/>
      <c r="G853" s="3"/>
    </row>
    <row r="854" spans="2:7" ht="12">
      <c r="B854" s="81"/>
      <c r="C854" s="81"/>
      <c r="D854" s="4"/>
      <c r="E854" s="81"/>
      <c r="F854" s="81"/>
      <c r="G854" s="3"/>
    </row>
    <row r="855" spans="2:7" ht="12">
      <c r="B855" s="81"/>
      <c r="C855" s="81"/>
      <c r="D855" s="4"/>
      <c r="E855" s="81"/>
      <c r="F855" s="81"/>
      <c r="G855" s="3"/>
    </row>
    <row r="856" spans="2:7" ht="12">
      <c r="B856" s="81"/>
      <c r="C856" s="81"/>
      <c r="D856" s="4"/>
      <c r="E856" s="81"/>
      <c r="F856" s="81"/>
      <c r="G856" s="3"/>
    </row>
    <row r="857" spans="2:7" ht="12">
      <c r="B857" s="81"/>
      <c r="C857" s="81"/>
      <c r="D857" s="4"/>
      <c r="E857" s="81"/>
      <c r="F857" s="81"/>
      <c r="G857" s="3"/>
    </row>
    <row r="858" spans="2:7" ht="12">
      <c r="B858" s="81"/>
      <c r="C858" s="81"/>
      <c r="D858" s="4"/>
      <c r="E858" s="81"/>
      <c r="F858" s="81"/>
      <c r="G858" s="3"/>
    </row>
    <row r="859" spans="2:7" ht="12">
      <c r="B859" s="81"/>
      <c r="C859" s="81"/>
      <c r="D859" s="4"/>
      <c r="E859" s="81"/>
      <c r="F859" s="81"/>
      <c r="G859" s="3"/>
    </row>
    <row r="860" spans="2:7" ht="12">
      <c r="B860" s="81"/>
      <c r="C860" s="81"/>
      <c r="D860" s="4"/>
      <c r="E860" s="81"/>
      <c r="F860" s="81"/>
      <c r="G860" s="3"/>
    </row>
    <row r="861" spans="2:7" ht="12">
      <c r="B861" s="81"/>
      <c r="C861" s="81"/>
      <c r="D861" s="4"/>
      <c r="E861" s="81"/>
      <c r="F861" s="81"/>
      <c r="G861" s="3"/>
    </row>
    <row r="862" spans="2:7" ht="12">
      <c r="B862" s="81"/>
      <c r="C862" s="81"/>
      <c r="D862" s="4"/>
      <c r="E862" s="81"/>
      <c r="F862" s="81"/>
      <c r="G862" s="3"/>
    </row>
    <row r="863" spans="2:7" ht="12">
      <c r="B863" s="81"/>
      <c r="C863" s="81"/>
      <c r="D863" s="4"/>
      <c r="E863" s="81"/>
      <c r="F863" s="81"/>
      <c r="G863" s="3"/>
    </row>
    <row r="864" spans="2:7" ht="12">
      <c r="B864" s="81"/>
      <c r="C864" s="81"/>
      <c r="D864" s="4"/>
      <c r="E864" s="81"/>
      <c r="F864" s="81"/>
      <c r="G864" s="3"/>
    </row>
    <row r="865" spans="2:7" ht="12">
      <c r="B865" s="81"/>
      <c r="C865" s="81"/>
      <c r="D865" s="4"/>
      <c r="E865" s="81"/>
      <c r="F865" s="81"/>
      <c r="G865" s="3"/>
    </row>
    <row r="866" spans="2:7" ht="12">
      <c r="B866" s="81"/>
      <c r="C866" s="81"/>
      <c r="D866" s="4"/>
      <c r="E866" s="81"/>
      <c r="F866" s="81"/>
      <c r="G866" s="3"/>
    </row>
    <row r="867" spans="2:7" ht="12">
      <c r="B867" s="81"/>
      <c r="C867" s="81"/>
      <c r="D867" s="4"/>
      <c r="E867" s="81"/>
      <c r="F867" s="81"/>
      <c r="G867" s="3"/>
    </row>
    <row r="868" spans="2:7" ht="12">
      <c r="B868" s="81"/>
      <c r="C868" s="81"/>
      <c r="D868" s="4"/>
      <c r="E868" s="81"/>
      <c r="F868" s="81"/>
      <c r="G868" s="3"/>
    </row>
    <row r="869" spans="2:7" ht="12">
      <c r="B869" s="81"/>
      <c r="C869" s="81"/>
      <c r="D869" s="4"/>
      <c r="E869" s="81"/>
      <c r="F869" s="81"/>
      <c r="G869" s="3"/>
    </row>
    <row r="870" spans="2:7" ht="12">
      <c r="B870" s="81"/>
      <c r="C870" s="81"/>
      <c r="D870" s="4"/>
      <c r="E870" s="81"/>
      <c r="F870" s="81"/>
      <c r="G870" s="3"/>
    </row>
    <row r="871" spans="2:7" ht="12">
      <c r="B871" s="81"/>
      <c r="C871" s="81"/>
      <c r="D871" s="4"/>
      <c r="E871" s="81"/>
      <c r="F871" s="81"/>
      <c r="G871" s="3"/>
    </row>
    <row r="872" spans="2:7" ht="12">
      <c r="B872" s="81"/>
      <c r="C872" s="81"/>
      <c r="D872" s="4"/>
      <c r="E872" s="81"/>
      <c r="F872" s="81"/>
      <c r="G872" s="3"/>
    </row>
    <row r="873" spans="2:7" ht="12">
      <c r="B873" s="81"/>
      <c r="C873" s="81"/>
      <c r="D873" s="4"/>
      <c r="E873" s="81"/>
      <c r="F873" s="81"/>
      <c r="G873" s="3"/>
    </row>
    <row r="874" spans="2:7" ht="12">
      <c r="B874" s="81"/>
      <c r="C874" s="81"/>
      <c r="D874" s="4"/>
      <c r="E874" s="81"/>
      <c r="F874" s="81"/>
      <c r="G874" s="3"/>
    </row>
    <row r="875" spans="2:7" ht="12">
      <c r="B875" s="81"/>
      <c r="C875" s="81"/>
      <c r="D875" s="4"/>
      <c r="E875" s="81"/>
      <c r="F875" s="81"/>
      <c r="G875" s="3"/>
    </row>
    <row r="876" spans="2:7" ht="12">
      <c r="B876" s="81"/>
      <c r="C876" s="81"/>
      <c r="D876" s="4"/>
      <c r="E876" s="81"/>
      <c r="F876" s="81"/>
      <c r="G876" s="3"/>
    </row>
    <row r="877" spans="2:7" ht="12">
      <c r="B877" s="81"/>
      <c r="C877" s="81"/>
      <c r="D877" s="4"/>
      <c r="E877" s="81"/>
      <c r="F877" s="81"/>
      <c r="G877" s="3"/>
    </row>
    <row r="878" spans="2:7" ht="12">
      <c r="B878" s="81"/>
      <c r="C878" s="81"/>
      <c r="D878" s="4"/>
      <c r="E878" s="81"/>
      <c r="F878" s="81"/>
      <c r="G878" s="3"/>
    </row>
    <row r="879" spans="2:7" ht="12">
      <c r="B879" s="81"/>
      <c r="C879" s="81"/>
      <c r="D879" s="4"/>
      <c r="E879" s="81"/>
      <c r="F879" s="81"/>
      <c r="G879" s="3"/>
    </row>
    <row r="880" spans="2:7" ht="12">
      <c r="B880" s="81"/>
      <c r="C880" s="81"/>
      <c r="D880" s="4"/>
      <c r="E880" s="81"/>
      <c r="F880" s="81"/>
      <c r="G880" s="3"/>
    </row>
    <row r="881" spans="2:7" ht="12">
      <c r="B881" s="81"/>
      <c r="C881" s="81"/>
      <c r="D881" s="4"/>
      <c r="E881" s="81"/>
      <c r="F881" s="81"/>
      <c r="G881" s="3"/>
    </row>
    <row r="882" spans="2:7" ht="12">
      <c r="B882" s="81"/>
      <c r="C882" s="81"/>
      <c r="D882" s="4"/>
      <c r="E882" s="81"/>
      <c r="F882" s="81"/>
      <c r="G882" s="3"/>
    </row>
    <row r="883" spans="2:7" ht="12">
      <c r="B883" s="81"/>
      <c r="C883" s="81"/>
      <c r="D883" s="4"/>
      <c r="E883" s="81"/>
      <c r="F883" s="81"/>
      <c r="G883" s="3"/>
    </row>
    <row r="884" spans="2:7" ht="12">
      <c r="B884" s="81"/>
      <c r="C884" s="81"/>
      <c r="D884" s="4"/>
      <c r="E884" s="81"/>
      <c r="F884" s="81"/>
      <c r="G884" s="3"/>
    </row>
    <row r="885" spans="2:7" ht="12">
      <c r="B885" s="81"/>
      <c r="C885" s="81"/>
      <c r="D885" s="4"/>
      <c r="E885" s="81"/>
      <c r="F885" s="81"/>
      <c r="G885" s="3"/>
    </row>
    <row r="886" spans="2:7" ht="12">
      <c r="B886" s="81"/>
      <c r="C886" s="81"/>
      <c r="D886" s="4"/>
      <c r="E886" s="81"/>
      <c r="F886" s="81"/>
      <c r="G886" s="3"/>
    </row>
    <row r="887" spans="2:7" ht="12">
      <c r="B887" s="81"/>
      <c r="C887" s="81"/>
      <c r="D887" s="4"/>
      <c r="E887" s="81"/>
      <c r="F887" s="81"/>
      <c r="G887" s="3"/>
    </row>
    <row r="888" spans="2:7" ht="12">
      <c r="B888" s="81"/>
      <c r="C888" s="81"/>
      <c r="D888" s="4"/>
      <c r="E888" s="81"/>
      <c r="F888" s="81"/>
      <c r="G888" s="3"/>
    </row>
    <row r="889" spans="2:7" ht="12">
      <c r="B889" s="81"/>
      <c r="C889" s="81"/>
      <c r="D889" s="4"/>
      <c r="E889" s="81"/>
      <c r="F889" s="81"/>
      <c r="G889" s="3"/>
    </row>
    <row r="890" spans="2:7" ht="12">
      <c r="B890" s="81"/>
      <c r="C890" s="81"/>
      <c r="D890" s="4"/>
      <c r="E890" s="81"/>
      <c r="F890" s="81"/>
      <c r="G890" s="3"/>
    </row>
    <row r="891" spans="2:7" ht="12">
      <c r="B891" s="81"/>
      <c r="C891" s="81"/>
      <c r="D891" s="4"/>
      <c r="E891" s="81"/>
      <c r="F891" s="81"/>
      <c r="G891" s="3"/>
    </row>
    <row r="892" spans="2:7" ht="12">
      <c r="B892" s="81"/>
      <c r="C892" s="81"/>
      <c r="D892" s="4"/>
      <c r="E892" s="81"/>
      <c r="F892" s="81"/>
      <c r="G892" s="3"/>
    </row>
    <row r="893" spans="2:7" ht="12">
      <c r="B893" s="81"/>
      <c r="C893" s="81"/>
      <c r="D893" s="4"/>
      <c r="E893" s="81"/>
      <c r="F893" s="81"/>
      <c r="G893" s="3"/>
    </row>
    <row r="894" spans="2:7" ht="12">
      <c r="B894" s="81"/>
      <c r="C894" s="81"/>
      <c r="D894" s="4"/>
      <c r="E894" s="81"/>
      <c r="F894" s="81"/>
      <c r="G894" s="3"/>
    </row>
    <row r="895" spans="2:7" ht="12">
      <c r="B895" s="81"/>
      <c r="C895" s="81"/>
      <c r="D895" s="4"/>
      <c r="E895" s="81"/>
      <c r="F895" s="81"/>
      <c r="G895" s="3"/>
    </row>
    <row r="896" spans="2:7" ht="12">
      <c r="B896" s="81"/>
      <c r="C896" s="81"/>
      <c r="D896" s="4"/>
      <c r="E896" s="81"/>
      <c r="F896" s="81"/>
      <c r="G896" s="3"/>
    </row>
    <row r="897" spans="2:7" ht="12">
      <c r="B897" s="81"/>
      <c r="C897" s="81"/>
      <c r="D897" s="4"/>
      <c r="E897" s="81"/>
      <c r="F897" s="81"/>
      <c r="G897" s="3"/>
    </row>
    <row r="898" spans="2:7" ht="12">
      <c r="B898" s="81"/>
      <c r="C898" s="81"/>
      <c r="D898" s="4"/>
      <c r="E898" s="81"/>
      <c r="F898" s="81"/>
      <c r="G898" s="3"/>
    </row>
    <row r="899" spans="2:7" ht="12">
      <c r="B899" s="81"/>
      <c r="C899" s="81"/>
      <c r="D899" s="4"/>
      <c r="E899" s="81"/>
      <c r="F899" s="81"/>
      <c r="G899" s="3"/>
    </row>
    <row r="900" spans="2:7" ht="12">
      <c r="B900" s="81"/>
      <c r="C900" s="81"/>
      <c r="D900" s="4"/>
      <c r="E900" s="81"/>
      <c r="F900" s="81"/>
      <c r="G900" s="3"/>
    </row>
    <row r="901" spans="2:7" ht="12">
      <c r="B901" s="81"/>
      <c r="C901" s="81"/>
      <c r="D901" s="4"/>
      <c r="E901" s="81"/>
      <c r="F901" s="81"/>
      <c r="G901" s="3"/>
    </row>
    <row r="902" spans="2:7" ht="12">
      <c r="B902" s="81"/>
      <c r="C902" s="81"/>
      <c r="D902" s="4"/>
      <c r="E902" s="81"/>
      <c r="F902" s="81"/>
      <c r="G902" s="3"/>
    </row>
    <row r="903" spans="2:7" ht="12">
      <c r="B903" s="81"/>
      <c r="C903" s="81"/>
      <c r="D903" s="4"/>
      <c r="E903" s="81"/>
      <c r="F903" s="81"/>
      <c r="G903" s="3"/>
    </row>
    <row r="904" spans="2:7" ht="12">
      <c r="B904" s="81"/>
      <c r="C904" s="81"/>
      <c r="D904" s="4"/>
      <c r="E904" s="81"/>
      <c r="F904" s="81"/>
      <c r="G904" s="3"/>
    </row>
    <row r="905" spans="2:7" ht="12">
      <c r="B905" s="81"/>
      <c r="C905" s="81"/>
      <c r="D905" s="4"/>
      <c r="E905" s="81"/>
      <c r="F905" s="81"/>
      <c r="G905" s="3"/>
    </row>
    <row r="906" spans="2:7" ht="12">
      <c r="B906" s="81"/>
      <c r="C906" s="81"/>
      <c r="D906" s="4"/>
      <c r="E906" s="81"/>
      <c r="F906" s="81"/>
      <c r="G906" s="3"/>
    </row>
    <row r="907" spans="2:7" ht="12">
      <c r="B907" s="81"/>
      <c r="C907" s="81"/>
      <c r="D907" s="4"/>
      <c r="E907" s="81"/>
      <c r="F907" s="81"/>
      <c r="G907" s="3"/>
    </row>
    <row r="908" spans="2:7" ht="12">
      <c r="B908" s="81"/>
      <c r="C908" s="81"/>
      <c r="D908" s="4"/>
      <c r="E908" s="81"/>
      <c r="F908" s="81"/>
      <c r="G908" s="3"/>
    </row>
    <row r="909" spans="2:7" ht="12">
      <c r="B909" s="81"/>
      <c r="C909" s="81"/>
      <c r="D909" s="4"/>
      <c r="E909" s="81"/>
      <c r="F909" s="81"/>
      <c r="G909" s="3"/>
    </row>
    <row r="910" spans="2:7" ht="12">
      <c r="B910" s="81"/>
      <c r="C910" s="81"/>
      <c r="D910" s="4"/>
      <c r="E910" s="81"/>
      <c r="F910" s="81"/>
      <c r="G910" s="3"/>
    </row>
    <row r="911" spans="2:7" ht="12">
      <c r="B911" s="81"/>
      <c r="C911" s="81"/>
      <c r="D911" s="4"/>
      <c r="E911" s="81"/>
      <c r="F911" s="81"/>
      <c r="G911" s="3"/>
    </row>
    <row r="912" spans="2:7" ht="12">
      <c r="B912" s="81"/>
      <c r="C912" s="81"/>
      <c r="D912" s="4"/>
      <c r="E912" s="81"/>
      <c r="F912" s="81"/>
      <c r="G912" s="3"/>
    </row>
    <row r="913" spans="2:7" ht="12">
      <c r="B913" s="81"/>
      <c r="C913" s="81"/>
      <c r="D913" s="4"/>
      <c r="E913" s="81"/>
      <c r="F913" s="81"/>
      <c r="G913" s="3"/>
    </row>
    <row r="914" spans="2:7" ht="12">
      <c r="B914" s="81"/>
      <c r="C914" s="81"/>
      <c r="D914" s="4"/>
      <c r="E914" s="81"/>
      <c r="F914" s="81"/>
      <c r="G914" s="3"/>
    </row>
    <row r="915" spans="2:7" ht="12">
      <c r="B915" s="81"/>
      <c r="C915" s="81"/>
      <c r="D915" s="4"/>
      <c r="E915" s="81"/>
      <c r="F915" s="81"/>
      <c r="G915" s="3"/>
    </row>
    <row r="916" spans="2:7" ht="12">
      <c r="B916" s="81"/>
      <c r="C916" s="81"/>
      <c r="D916" s="4"/>
      <c r="E916" s="81"/>
      <c r="F916" s="81"/>
      <c r="G916" s="3"/>
    </row>
    <row r="917" spans="2:7" ht="12">
      <c r="B917" s="81"/>
      <c r="C917" s="81"/>
      <c r="D917" s="4"/>
      <c r="E917" s="81"/>
      <c r="F917" s="81"/>
      <c r="G917" s="3"/>
    </row>
    <row r="918" spans="2:7" ht="12">
      <c r="B918" s="81"/>
      <c r="C918" s="81"/>
      <c r="D918" s="4"/>
      <c r="E918" s="81"/>
      <c r="F918" s="81"/>
      <c r="G918" s="3"/>
    </row>
    <row r="919" spans="2:7" ht="12">
      <c r="B919" s="81"/>
      <c r="C919" s="81"/>
      <c r="D919" s="4"/>
      <c r="E919" s="81"/>
      <c r="F919" s="81"/>
      <c r="G919" s="3"/>
    </row>
    <row r="920" spans="2:7" ht="12">
      <c r="B920" s="81"/>
      <c r="C920" s="81"/>
      <c r="D920" s="4"/>
      <c r="E920" s="81"/>
      <c r="F920" s="81"/>
      <c r="G920" s="3"/>
    </row>
    <row r="921" spans="2:7" ht="12">
      <c r="B921" s="81"/>
      <c r="C921" s="81"/>
      <c r="D921" s="4"/>
      <c r="E921" s="81"/>
      <c r="F921" s="81"/>
      <c r="G921" s="3"/>
    </row>
    <row r="922" spans="2:7" ht="12">
      <c r="B922" s="81"/>
      <c r="C922" s="81"/>
      <c r="D922" s="4"/>
      <c r="E922" s="81"/>
      <c r="F922" s="81"/>
      <c r="G922" s="3"/>
    </row>
    <row r="923" spans="2:7" ht="12">
      <c r="B923" s="81"/>
      <c r="C923" s="81"/>
      <c r="D923" s="4"/>
      <c r="E923" s="81"/>
      <c r="F923" s="81"/>
      <c r="G923" s="3"/>
    </row>
    <row r="924" spans="2:7" ht="12">
      <c r="B924" s="81"/>
      <c r="C924" s="81"/>
      <c r="D924" s="4"/>
      <c r="E924" s="81"/>
      <c r="F924" s="81"/>
      <c r="G924" s="3"/>
    </row>
    <row r="925" spans="2:7" ht="12">
      <c r="B925" s="81"/>
      <c r="C925" s="81"/>
      <c r="D925" s="4"/>
      <c r="E925" s="81"/>
      <c r="F925" s="81"/>
      <c r="G925" s="3"/>
    </row>
    <row r="926" spans="2:7" ht="12">
      <c r="B926" s="81"/>
      <c r="C926" s="81"/>
      <c r="D926" s="4"/>
      <c r="E926" s="81"/>
      <c r="F926" s="81"/>
      <c r="G926" s="3"/>
    </row>
    <row r="927" spans="2:7" ht="12">
      <c r="B927" s="81"/>
      <c r="C927" s="81"/>
      <c r="D927" s="4"/>
      <c r="E927" s="81"/>
      <c r="F927" s="81"/>
      <c r="G927" s="3"/>
    </row>
    <row r="928" spans="2:7" ht="12">
      <c r="B928" s="81"/>
      <c r="C928" s="81"/>
      <c r="D928" s="4"/>
      <c r="E928" s="81"/>
      <c r="F928" s="81"/>
      <c r="G928" s="3"/>
    </row>
    <row r="929" spans="2:7" ht="12">
      <c r="B929" s="81"/>
      <c r="C929" s="81"/>
      <c r="D929" s="4"/>
      <c r="E929" s="81"/>
      <c r="F929" s="81"/>
      <c r="G929" s="3"/>
    </row>
    <row r="930" spans="2:7" ht="12">
      <c r="B930" s="81"/>
      <c r="C930" s="81"/>
      <c r="D930" s="4"/>
      <c r="E930" s="81"/>
      <c r="F930" s="81"/>
      <c r="G930" s="3"/>
    </row>
    <row r="931" spans="2:7" ht="12">
      <c r="B931" s="81"/>
      <c r="C931" s="81"/>
      <c r="D931" s="4"/>
      <c r="E931" s="81"/>
      <c r="F931" s="81"/>
      <c r="G931" s="3"/>
    </row>
    <row r="932" spans="2:7" ht="12">
      <c r="B932" s="81"/>
      <c r="C932" s="81"/>
      <c r="D932" s="4"/>
      <c r="E932" s="81"/>
      <c r="F932" s="81"/>
      <c r="G932" s="3"/>
    </row>
    <row r="933" spans="2:7" ht="12">
      <c r="B933" s="81"/>
      <c r="C933" s="81"/>
      <c r="D933" s="4"/>
      <c r="E933" s="81"/>
      <c r="F933" s="81"/>
      <c r="G933" s="3"/>
    </row>
    <row r="934" spans="2:7" ht="12">
      <c r="B934" s="81"/>
      <c r="C934" s="81"/>
      <c r="D934" s="4"/>
      <c r="E934" s="81"/>
      <c r="F934" s="81"/>
      <c r="G934" s="3"/>
    </row>
    <row r="935" spans="2:7" ht="12">
      <c r="B935" s="81"/>
      <c r="C935" s="81"/>
      <c r="D935" s="4"/>
      <c r="E935" s="81"/>
      <c r="F935" s="81"/>
      <c r="G935" s="3"/>
    </row>
    <row r="936" spans="2:7" ht="12">
      <c r="B936" s="81"/>
      <c r="C936" s="81"/>
      <c r="D936" s="4"/>
      <c r="E936" s="81"/>
      <c r="F936" s="81"/>
      <c r="G936" s="3"/>
    </row>
    <row r="937" spans="2:7" ht="12">
      <c r="B937" s="81"/>
      <c r="C937" s="81"/>
      <c r="D937" s="4"/>
      <c r="E937" s="81"/>
      <c r="F937" s="81"/>
      <c r="G937" s="3"/>
    </row>
    <row r="938" spans="2:7" ht="12">
      <c r="B938" s="81"/>
      <c r="C938" s="81"/>
      <c r="D938" s="4"/>
      <c r="E938" s="81"/>
      <c r="F938" s="81"/>
      <c r="G938" s="3"/>
    </row>
    <row r="939" spans="2:7" ht="12">
      <c r="B939" s="81"/>
      <c r="C939" s="81"/>
      <c r="D939" s="4"/>
      <c r="E939" s="81"/>
      <c r="F939" s="81"/>
      <c r="G939" s="3"/>
    </row>
    <row r="940" spans="2:7" ht="12">
      <c r="B940" s="81"/>
      <c r="C940" s="81"/>
      <c r="D940" s="4"/>
      <c r="E940" s="81"/>
      <c r="F940" s="81"/>
      <c r="G940" s="3"/>
    </row>
    <row r="941" spans="2:7" ht="12">
      <c r="B941" s="81"/>
      <c r="C941" s="81"/>
      <c r="D941" s="4"/>
      <c r="E941" s="81"/>
      <c r="F941" s="81"/>
      <c r="G941" s="3"/>
    </row>
    <row r="942" spans="2:7" ht="12">
      <c r="B942" s="81"/>
      <c r="C942" s="81"/>
      <c r="D942" s="4"/>
      <c r="E942" s="81"/>
      <c r="F942" s="81"/>
      <c r="G942" s="3"/>
    </row>
    <row r="943" spans="2:7" ht="12">
      <c r="B943" s="81"/>
      <c r="C943" s="81"/>
      <c r="D943" s="4"/>
      <c r="E943" s="81"/>
      <c r="F943" s="81"/>
      <c r="G943" s="3"/>
    </row>
    <row r="944" spans="2:7" ht="12">
      <c r="B944" s="81"/>
      <c r="C944" s="81"/>
      <c r="D944" s="4"/>
      <c r="E944" s="81"/>
      <c r="F944" s="81"/>
      <c r="G944" s="3"/>
    </row>
    <row r="945" spans="2:7" ht="12">
      <c r="B945" s="81"/>
      <c r="C945" s="81"/>
      <c r="D945" s="4"/>
      <c r="E945" s="81"/>
      <c r="F945" s="81"/>
      <c r="G945" s="3"/>
    </row>
    <row r="946" spans="2:7" ht="12">
      <c r="B946" s="81"/>
      <c r="C946" s="81"/>
      <c r="D946" s="4"/>
      <c r="E946" s="81"/>
      <c r="F946" s="81"/>
      <c r="G946" s="3"/>
    </row>
    <row r="947" spans="2:7" ht="12">
      <c r="B947" s="81"/>
      <c r="C947" s="81"/>
      <c r="D947" s="4"/>
      <c r="E947" s="81"/>
      <c r="F947" s="81"/>
      <c r="G947" s="3"/>
    </row>
    <row r="948" spans="2:7" ht="12">
      <c r="B948" s="81"/>
      <c r="C948" s="81"/>
      <c r="D948" s="4"/>
      <c r="E948" s="81"/>
      <c r="F948" s="81"/>
      <c r="G948" s="3"/>
    </row>
    <row r="949" spans="2:7" ht="12">
      <c r="B949" s="81"/>
      <c r="C949" s="81"/>
      <c r="D949" s="4"/>
      <c r="E949" s="81"/>
      <c r="F949" s="81"/>
      <c r="G949" s="3"/>
    </row>
    <row r="950" spans="2:7" ht="12">
      <c r="B950" s="81"/>
      <c r="C950" s="81"/>
      <c r="D950" s="4"/>
      <c r="E950" s="81"/>
      <c r="F950" s="81"/>
      <c r="G950" s="3"/>
    </row>
    <row r="951" spans="2:7" ht="12">
      <c r="B951" s="81"/>
      <c r="C951" s="81"/>
      <c r="D951" s="4"/>
      <c r="E951" s="81"/>
      <c r="F951" s="81"/>
      <c r="G951" s="3"/>
    </row>
    <row r="952" spans="2:7" ht="12">
      <c r="B952" s="81"/>
      <c r="C952" s="81"/>
      <c r="D952" s="4"/>
      <c r="E952" s="81"/>
      <c r="F952" s="81"/>
      <c r="G952" s="3"/>
    </row>
    <row r="953" spans="2:7" ht="12">
      <c r="B953" s="81"/>
      <c r="C953" s="81"/>
      <c r="D953" s="4"/>
      <c r="E953" s="81"/>
      <c r="F953" s="81"/>
      <c r="G953" s="3"/>
    </row>
    <row r="954" spans="2:7" ht="12">
      <c r="B954" s="81"/>
      <c r="C954" s="81"/>
      <c r="D954" s="4"/>
      <c r="E954" s="81"/>
      <c r="F954" s="81"/>
      <c r="G954" s="3"/>
    </row>
    <row r="955" spans="2:7" ht="12">
      <c r="B955" s="81"/>
      <c r="C955" s="81"/>
      <c r="D955" s="4"/>
      <c r="E955" s="81"/>
      <c r="F955" s="81"/>
      <c r="G955" s="3"/>
    </row>
    <row r="956" spans="2:7" ht="12">
      <c r="B956" s="81"/>
      <c r="C956" s="81"/>
      <c r="D956" s="4"/>
      <c r="E956" s="81"/>
      <c r="F956" s="81"/>
      <c r="G956" s="3"/>
    </row>
    <row r="957" spans="2:7" ht="12">
      <c r="B957" s="81"/>
      <c r="C957" s="81"/>
      <c r="D957" s="4"/>
      <c r="E957" s="81"/>
      <c r="F957" s="81"/>
      <c r="G957" s="3"/>
    </row>
    <row r="958" spans="2:7" ht="12">
      <c r="B958" s="81"/>
      <c r="C958" s="81"/>
      <c r="D958" s="4"/>
      <c r="E958" s="81"/>
      <c r="F958" s="81"/>
      <c r="G958" s="3"/>
    </row>
    <row r="959" spans="2:7" ht="12">
      <c r="B959" s="81"/>
      <c r="C959" s="81"/>
      <c r="D959" s="4"/>
      <c r="E959" s="81"/>
      <c r="F959" s="81"/>
      <c r="G959" s="3"/>
    </row>
    <row r="960" spans="2:7" ht="12">
      <c r="B960" s="81"/>
      <c r="C960" s="81"/>
      <c r="D960" s="4"/>
      <c r="E960" s="81"/>
      <c r="F960" s="81"/>
      <c r="G960" s="3"/>
    </row>
    <row r="961" spans="2:7" ht="12">
      <c r="B961" s="81"/>
      <c r="C961" s="81"/>
      <c r="D961" s="4"/>
      <c r="E961" s="81"/>
      <c r="F961" s="81"/>
      <c r="G961" s="3"/>
    </row>
    <row r="962" spans="2:7" ht="12">
      <c r="B962" s="81"/>
      <c r="C962" s="81"/>
      <c r="D962" s="4"/>
      <c r="E962" s="81"/>
      <c r="F962" s="81"/>
      <c r="G962" s="3"/>
    </row>
    <row r="963" spans="2:7" ht="12">
      <c r="B963" s="81"/>
      <c r="C963" s="81"/>
      <c r="D963" s="4"/>
      <c r="E963" s="81"/>
      <c r="F963" s="81"/>
      <c r="G963" s="3"/>
    </row>
    <row r="964" spans="2:7" ht="12">
      <c r="B964" s="81"/>
      <c r="C964" s="81"/>
      <c r="D964" s="4"/>
      <c r="E964" s="81"/>
      <c r="F964" s="81"/>
      <c r="G964" s="3"/>
    </row>
    <row r="965" spans="2:7" ht="12">
      <c r="B965" s="81"/>
      <c r="C965" s="81"/>
      <c r="D965" s="4"/>
      <c r="E965" s="81"/>
      <c r="F965" s="81"/>
      <c r="G965" s="3"/>
    </row>
    <row r="966" spans="2:7" ht="12">
      <c r="B966" s="81"/>
      <c r="C966" s="81"/>
      <c r="D966" s="4"/>
      <c r="E966" s="81"/>
      <c r="F966" s="81"/>
      <c r="G966" s="3"/>
    </row>
    <row r="967" spans="2:7" ht="12">
      <c r="B967" s="81"/>
      <c r="C967" s="81"/>
      <c r="D967" s="4"/>
      <c r="E967" s="81"/>
      <c r="F967" s="81"/>
      <c r="G967" s="3"/>
    </row>
    <row r="968" spans="2:7" ht="12">
      <c r="B968" s="81"/>
      <c r="C968" s="81"/>
      <c r="D968" s="4"/>
      <c r="E968" s="81"/>
      <c r="F968" s="81"/>
      <c r="G968" s="3"/>
    </row>
    <row r="969" spans="2:7" ht="12">
      <c r="B969" s="81"/>
      <c r="C969" s="81"/>
      <c r="D969" s="4"/>
      <c r="E969" s="81"/>
      <c r="F969" s="81"/>
      <c r="G969" s="3"/>
    </row>
    <row r="970" spans="2:7" ht="12">
      <c r="B970" s="81"/>
      <c r="C970" s="81"/>
      <c r="D970" s="4"/>
      <c r="E970" s="81"/>
      <c r="F970" s="81"/>
      <c r="G970" s="3"/>
    </row>
    <row r="971" spans="2:7" ht="12">
      <c r="B971" s="81"/>
      <c r="C971" s="81"/>
      <c r="D971" s="4"/>
      <c r="E971" s="81"/>
      <c r="F971" s="81"/>
      <c r="G971" s="3"/>
    </row>
    <row r="972" spans="2:7" ht="12">
      <c r="B972" s="81"/>
      <c r="C972" s="81"/>
      <c r="D972" s="4"/>
      <c r="E972" s="81"/>
      <c r="F972" s="81"/>
      <c r="G972" s="3"/>
    </row>
    <row r="973" spans="2:7" ht="12">
      <c r="B973" s="81"/>
      <c r="C973" s="81"/>
      <c r="D973" s="4"/>
      <c r="E973" s="81"/>
      <c r="F973" s="81"/>
      <c r="G973" s="3"/>
    </row>
    <row r="974" spans="2:7" ht="12">
      <c r="B974" s="81"/>
      <c r="C974" s="81"/>
      <c r="D974" s="4"/>
      <c r="E974" s="81"/>
      <c r="F974" s="81"/>
      <c r="G974" s="3"/>
    </row>
    <row r="975" spans="2:7" ht="12">
      <c r="B975" s="81"/>
      <c r="C975" s="81"/>
      <c r="D975" s="4"/>
      <c r="E975" s="81"/>
      <c r="F975" s="81"/>
      <c r="G975" s="3"/>
    </row>
    <row r="976" spans="2:7" ht="12">
      <c r="B976" s="81"/>
      <c r="C976" s="81"/>
      <c r="D976" s="4"/>
      <c r="E976" s="81"/>
      <c r="F976" s="81"/>
      <c r="G976" s="3"/>
    </row>
    <row r="977" spans="2:7" ht="12">
      <c r="B977" s="81"/>
      <c r="C977" s="81"/>
      <c r="D977" s="4"/>
      <c r="E977" s="81"/>
      <c r="F977" s="81"/>
      <c r="G977" s="3"/>
    </row>
    <row r="978" spans="2:7" ht="12">
      <c r="B978" s="81"/>
      <c r="C978" s="81"/>
      <c r="D978" s="4"/>
      <c r="E978" s="81"/>
      <c r="F978" s="81"/>
      <c r="G978" s="3"/>
    </row>
    <row r="979" spans="2:7" ht="12">
      <c r="B979" s="81"/>
      <c r="C979" s="81"/>
      <c r="D979" s="4"/>
      <c r="E979" s="81"/>
      <c r="F979" s="81"/>
      <c r="G979" s="3"/>
    </row>
    <row r="980" spans="2:7" ht="12">
      <c r="B980" s="81"/>
      <c r="C980" s="81"/>
      <c r="D980" s="4"/>
      <c r="E980" s="81"/>
      <c r="F980" s="81"/>
      <c r="G980" s="3"/>
    </row>
    <row r="981" spans="2:7" ht="12">
      <c r="B981" s="81"/>
      <c r="C981" s="81"/>
      <c r="D981" s="4"/>
      <c r="E981" s="81"/>
      <c r="F981" s="81"/>
      <c r="G981" s="3"/>
    </row>
    <row r="982" spans="2:7" ht="12">
      <c r="B982" s="81"/>
      <c r="C982" s="81"/>
      <c r="D982" s="4"/>
      <c r="E982" s="81"/>
      <c r="F982" s="81"/>
      <c r="G982" s="3"/>
    </row>
    <row r="983" spans="2:7" ht="12">
      <c r="B983" s="81"/>
      <c r="C983" s="81"/>
      <c r="D983" s="4"/>
      <c r="E983" s="81"/>
      <c r="F983" s="81"/>
      <c r="G983" s="3"/>
    </row>
    <row r="984" spans="2:7" ht="12">
      <c r="B984" s="81"/>
      <c r="C984" s="81"/>
      <c r="D984" s="4"/>
      <c r="E984" s="81"/>
      <c r="F984" s="81"/>
      <c r="G984" s="3"/>
    </row>
    <row r="985" spans="2:7" ht="12">
      <c r="B985" s="81"/>
      <c r="C985" s="81"/>
      <c r="D985" s="4"/>
      <c r="E985" s="81"/>
      <c r="F985" s="81"/>
      <c r="G985" s="3"/>
    </row>
    <row r="986" spans="2:7" ht="12">
      <c r="B986" s="81"/>
      <c r="C986" s="81"/>
      <c r="D986" s="4"/>
      <c r="E986" s="81"/>
      <c r="F986" s="81"/>
      <c r="G986" s="3"/>
    </row>
    <row r="987" spans="2:7" ht="12">
      <c r="B987" s="81"/>
      <c r="C987" s="81"/>
      <c r="D987" s="4"/>
      <c r="E987" s="81"/>
      <c r="F987" s="81"/>
      <c r="G987" s="3"/>
    </row>
    <row r="988" spans="2:7" ht="12">
      <c r="B988" s="81"/>
      <c r="C988" s="81"/>
      <c r="D988" s="4"/>
      <c r="E988" s="81"/>
      <c r="F988" s="81"/>
      <c r="G988" s="3"/>
    </row>
    <row r="989" spans="2:7" ht="12">
      <c r="B989" s="81"/>
      <c r="C989" s="81"/>
      <c r="D989" s="4"/>
      <c r="E989" s="81"/>
      <c r="F989" s="81"/>
      <c r="G989" s="3"/>
    </row>
    <row r="990" spans="2:7" ht="12">
      <c r="B990" s="81"/>
      <c r="C990" s="81"/>
      <c r="D990" s="4"/>
      <c r="E990" s="81"/>
      <c r="F990" s="81"/>
      <c r="G990" s="3"/>
    </row>
    <row r="991" spans="2:7" ht="12">
      <c r="B991" s="81"/>
      <c r="C991" s="81"/>
      <c r="D991" s="4"/>
      <c r="E991" s="81"/>
      <c r="F991" s="81"/>
      <c r="G991" s="3"/>
    </row>
    <row r="992" spans="2:7" ht="12">
      <c r="B992" s="81"/>
      <c r="C992" s="81"/>
      <c r="D992" s="4"/>
      <c r="E992" s="81"/>
      <c r="F992" s="81"/>
      <c r="G992" s="3"/>
    </row>
    <row r="993" spans="2:7" ht="12">
      <c r="B993" s="81"/>
      <c r="C993" s="81"/>
      <c r="D993" s="4"/>
      <c r="E993" s="81"/>
      <c r="F993" s="81"/>
      <c r="G993" s="3"/>
    </row>
    <row r="994" spans="2:7" ht="12">
      <c r="B994" s="81"/>
      <c r="C994" s="81"/>
      <c r="D994" s="4"/>
      <c r="E994" s="81"/>
      <c r="F994" s="81"/>
      <c r="G994" s="3"/>
    </row>
    <row r="995" spans="2:7" ht="12">
      <c r="B995" s="81"/>
      <c r="C995" s="81"/>
      <c r="D995" s="4"/>
      <c r="E995" s="81"/>
      <c r="F995" s="81"/>
      <c r="G995" s="3"/>
    </row>
    <row r="996" spans="2:7" ht="12">
      <c r="B996" s="81"/>
      <c r="C996" s="81"/>
      <c r="D996" s="4"/>
      <c r="E996" s="81"/>
      <c r="F996" s="81"/>
      <c r="G996" s="3"/>
    </row>
    <row r="997" spans="2:7" ht="12">
      <c r="B997" s="81"/>
      <c r="C997" s="81"/>
      <c r="D997" s="4"/>
      <c r="E997" s="81"/>
      <c r="F997" s="81"/>
      <c r="G997" s="3"/>
    </row>
    <row r="998" spans="2:7" ht="12">
      <c r="B998" s="81"/>
      <c r="C998" s="81"/>
      <c r="D998" s="4"/>
      <c r="E998" s="81"/>
      <c r="F998" s="81"/>
      <c r="G998" s="3"/>
    </row>
    <row r="999" spans="2:7" ht="12">
      <c r="B999" s="81"/>
      <c r="C999" s="81"/>
      <c r="D999" s="4"/>
      <c r="E999" s="81"/>
      <c r="F999" s="81"/>
      <c r="G999" s="3"/>
    </row>
    <row r="1000" spans="2:7" ht="12">
      <c r="B1000" s="81"/>
      <c r="C1000" s="81"/>
      <c r="D1000" s="4"/>
      <c r="E1000" s="81"/>
      <c r="F1000" s="81"/>
      <c r="G1000" s="3"/>
    </row>
    <row r="1001" spans="2:7" ht="12">
      <c r="B1001" s="81"/>
      <c r="C1001" s="81"/>
      <c r="D1001" s="4"/>
      <c r="E1001" s="81"/>
      <c r="F1001" s="81"/>
      <c r="G1001" s="3"/>
    </row>
    <row r="1002" spans="2:7" ht="12">
      <c r="B1002" s="81"/>
      <c r="C1002" s="81"/>
      <c r="D1002" s="4"/>
      <c r="E1002" s="81"/>
      <c r="F1002" s="81"/>
      <c r="G1002" s="3"/>
    </row>
    <row r="1003" spans="2:7" ht="12">
      <c r="B1003" s="81"/>
      <c r="C1003" s="81"/>
      <c r="D1003" s="4"/>
      <c r="E1003" s="81"/>
      <c r="F1003" s="81"/>
      <c r="G1003" s="3"/>
    </row>
    <row r="1004" spans="2:7" ht="12">
      <c r="B1004" s="81"/>
      <c r="C1004" s="81"/>
      <c r="D1004" s="4"/>
      <c r="E1004" s="81"/>
      <c r="F1004" s="81"/>
      <c r="G1004" s="3"/>
    </row>
    <row r="1005" spans="2:7" ht="12">
      <c r="B1005" s="81"/>
      <c r="C1005" s="81"/>
      <c r="D1005" s="4"/>
      <c r="E1005" s="81"/>
      <c r="F1005" s="81"/>
      <c r="G1005" s="3"/>
    </row>
    <row r="1006" spans="2:7" ht="12">
      <c r="B1006" s="81"/>
      <c r="C1006" s="81"/>
      <c r="D1006" s="4"/>
      <c r="E1006" s="81"/>
      <c r="F1006" s="81"/>
      <c r="G1006" s="3"/>
    </row>
    <row r="1007" spans="2:7" ht="12">
      <c r="B1007" s="81"/>
      <c r="C1007" s="81"/>
      <c r="D1007" s="4"/>
      <c r="E1007" s="81"/>
      <c r="F1007" s="81"/>
      <c r="G1007" s="3"/>
    </row>
    <row r="1008" spans="2:7" ht="12">
      <c r="B1008" s="81"/>
      <c r="C1008" s="81"/>
      <c r="D1008" s="4"/>
      <c r="E1008" s="81"/>
      <c r="F1008" s="81"/>
      <c r="G1008" s="3"/>
    </row>
    <row r="1009" spans="2:7" ht="12">
      <c r="B1009" s="81"/>
      <c r="C1009" s="81"/>
      <c r="D1009" s="4"/>
      <c r="E1009" s="81"/>
      <c r="F1009" s="81"/>
      <c r="G1009" s="3"/>
    </row>
    <row r="1010" spans="2:7" ht="12">
      <c r="B1010" s="81"/>
      <c r="C1010" s="81"/>
      <c r="D1010" s="4"/>
      <c r="E1010" s="81"/>
      <c r="F1010" s="81"/>
      <c r="G1010" s="3"/>
    </row>
    <row r="1011" spans="2:7" ht="12">
      <c r="B1011" s="81"/>
      <c r="C1011" s="81"/>
      <c r="D1011" s="4"/>
      <c r="E1011" s="81"/>
      <c r="F1011" s="81"/>
      <c r="G1011" s="3"/>
    </row>
    <row r="1012" spans="2:7" ht="12">
      <c r="B1012" s="81"/>
      <c r="C1012" s="81"/>
      <c r="D1012" s="4"/>
      <c r="E1012" s="81"/>
      <c r="F1012" s="81"/>
      <c r="G1012" s="3"/>
    </row>
    <row r="1013" spans="2:7" ht="12">
      <c r="B1013" s="81"/>
      <c r="C1013" s="81"/>
      <c r="D1013" s="4"/>
      <c r="E1013" s="81"/>
      <c r="F1013" s="81"/>
      <c r="G1013" s="3"/>
    </row>
    <row r="1014" spans="2:7" ht="12">
      <c r="B1014" s="81"/>
      <c r="C1014" s="81"/>
      <c r="D1014" s="4"/>
      <c r="E1014" s="81"/>
      <c r="F1014" s="81"/>
      <c r="G1014" s="3"/>
    </row>
    <row r="1015" spans="2:7" ht="12">
      <c r="B1015" s="81"/>
      <c r="C1015" s="81"/>
      <c r="D1015" s="4"/>
      <c r="E1015" s="81"/>
      <c r="F1015" s="81"/>
      <c r="G1015" s="3"/>
    </row>
    <row r="1016" spans="2:7" ht="12">
      <c r="B1016" s="81"/>
      <c r="C1016" s="81"/>
      <c r="D1016" s="4"/>
      <c r="E1016" s="81"/>
      <c r="F1016" s="81"/>
      <c r="G1016" s="3"/>
    </row>
    <row r="1017" spans="2:7" ht="12">
      <c r="B1017" s="81"/>
      <c r="C1017" s="81"/>
      <c r="D1017" s="4"/>
      <c r="E1017" s="81"/>
      <c r="F1017" s="81"/>
      <c r="G1017" s="3"/>
    </row>
    <row r="1018" spans="2:7" ht="12">
      <c r="B1018" s="81"/>
      <c r="C1018" s="81"/>
      <c r="D1018" s="4"/>
      <c r="E1018" s="81"/>
      <c r="F1018" s="81"/>
      <c r="G1018" s="3"/>
    </row>
    <row r="1019" spans="2:7" ht="12">
      <c r="B1019" s="81"/>
      <c r="C1019" s="81"/>
      <c r="D1019" s="4"/>
      <c r="E1019" s="81"/>
      <c r="F1019" s="81"/>
      <c r="G1019" s="3"/>
    </row>
    <row r="1020" spans="2:7" ht="12">
      <c r="B1020" s="81"/>
      <c r="C1020" s="81"/>
      <c r="D1020" s="4"/>
      <c r="E1020" s="81"/>
      <c r="F1020" s="81"/>
      <c r="G1020" s="3"/>
    </row>
    <row r="1021" spans="2:7" ht="12">
      <c r="B1021" s="81"/>
      <c r="C1021" s="81"/>
      <c r="D1021" s="4"/>
      <c r="E1021" s="81"/>
      <c r="F1021" s="81"/>
      <c r="G1021" s="3"/>
    </row>
    <row r="1022" spans="2:7" ht="12">
      <c r="B1022" s="81"/>
      <c r="C1022" s="81"/>
      <c r="D1022" s="4"/>
      <c r="E1022" s="81"/>
      <c r="F1022" s="81"/>
      <c r="G1022" s="3"/>
    </row>
    <row r="1023" spans="2:7" ht="12">
      <c r="B1023" s="81"/>
      <c r="C1023" s="81"/>
      <c r="D1023" s="4"/>
      <c r="E1023" s="81"/>
      <c r="F1023" s="81"/>
      <c r="G1023" s="3"/>
    </row>
    <row r="1024" spans="2:7" ht="12">
      <c r="B1024" s="81"/>
      <c r="C1024" s="81"/>
      <c r="D1024" s="4"/>
      <c r="E1024" s="81"/>
      <c r="F1024" s="81"/>
      <c r="G1024" s="3"/>
    </row>
    <row r="1025" spans="2:7" ht="12">
      <c r="B1025" s="81"/>
      <c r="C1025" s="81"/>
      <c r="D1025" s="4"/>
      <c r="E1025" s="81"/>
      <c r="F1025" s="81"/>
      <c r="G1025" s="3"/>
    </row>
    <row r="1026" spans="2:7" ht="12">
      <c r="B1026" s="81"/>
      <c r="C1026" s="81"/>
      <c r="D1026" s="4"/>
      <c r="E1026" s="81"/>
      <c r="F1026" s="81"/>
      <c r="G1026" s="3"/>
    </row>
    <row r="1027" spans="2:7" ht="12">
      <c r="B1027" s="81"/>
      <c r="C1027" s="81"/>
      <c r="D1027" s="4"/>
      <c r="E1027" s="81"/>
      <c r="F1027" s="81"/>
      <c r="G1027" s="3"/>
    </row>
    <row r="1028" spans="2:7" ht="12">
      <c r="B1028" s="81"/>
      <c r="C1028" s="81"/>
      <c r="D1028" s="4"/>
      <c r="E1028" s="81"/>
      <c r="F1028" s="81"/>
      <c r="G1028" s="3"/>
    </row>
    <row r="1029" spans="2:7" ht="12">
      <c r="B1029" s="81"/>
      <c r="C1029" s="81"/>
      <c r="D1029" s="4"/>
      <c r="E1029" s="81"/>
      <c r="F1029" s="81"/>
      <c r="G1029" s="3"/>
    </row>
    <row r="1030" spans="2:7" ht="12">
      <c r="B1030" s="81"/>
      <c r="C1030" s="81"/>
      <c r="D1030" s="4"/>
      <c r="E1030" s="81"/>
      <c r="F1030" s="81"/>
      <c r="G1030" s="3"/>
    </row>
    <row r="1031" spans="2:7" ht="12">
      <c r="B1031" s="81"/>
      <c r="C1031" s="81"/>
      <c r="D1031" s="4"/>
      <c r="E1031" s="81"/>
      <c r="F1031" s="81"/>
      <c r="G1031" s="3"/>
    </row>
    <row r="1032" spans="2:7" ht="12">
      <c r="B1032" s="81"/>
      <c r="C1032" s="81"/>
      <c r="D1032" s="4"/>
      <c r="E1032" s="81"/>
      <c r="F1032" s="81"/>
      <c r="G1032" s="3"/>
    </row>
    <row r="1033" spans="2:7" ht="12">
      <c r="B1033" s="81"/>
      <c r="C1033" s="81"/>
      <c r="D1033" s="4"/>
      <c r="E1033" s="81"/>
      <c r="F1033" s="81"/>
      <c r="G1033" s="3"/>
    </row>
    <row r="1034" spans="2:7" ht="12">
      <c r="B1034" s="81"/>
      <c r="C1034" s="81"/>
      <c r="D1034" s="4"/>
      <c r="E1034" s="81"/>
      <c r="F1034" s="81"/>
      <c r="G1034" s="3"/>
    </row>
    <row r="1035" spans="2:7" ht="12">
      <c r="B1035" s="81"/>
      <c r="C1035" s="81"/>
      <c r="D1035" s="4"/>
      <c r="E1035" s="81"/>
      <c r="F1035" s="81"/>
      <c r="G1035" s="3"/>
    </row>
    <row r="1036" spans="2:7" ht="12">
      <c r="B1036" s="81"/>
      <c r="C1036" s="81"/>
      <c r="D1036" s="4"/>
      <c r="E1036" s="81"/>
      <c r="F1036" s="81"/>
      <c r="G1036" s="3"/>
    </row>
    <row r="1037" spans="2:7" ht="12">
      <c r="B1037" s="81"/>
      <c r="C1037" s="81"/>
      <c r="D1037" s="4"/>
      <c r="E1037" s="81"/>
      <c r="F1037" s="81"/>
      <c r="G1037" s="3"/>
    </row>
    <row r="1038" spans="2:7" ht="12">
      <c r="B1038" s="81"/>
      <c r="C1038" s="81"/>
      <c r="D1038" s="4"/>
      <c r="E1038" s="81"/>
      <c r="F1038" s="81"/>
      <c r="G1038" s="3"/>
    </row>
    <row r="1039" spans="2:7" ht="12">
      <c r="B1039" s="81"/>
      <c r="C1039" s="81"/>
      <c r="D1039" s="4"/>
      <c r="E1039" s="81"/>
      <c r="F1039" s="81"/>
      <c r="G1039" s="3"/>
    </row>
    <row r="1040" spans="2:7" ht="12">
      <c r="B1040" s="81"/>
      <c r="C1040" s="81"/>
      <c r="D1040" s="4"/>
      <c r="E1040" s="81"/>
      <c r="F1040" s="81"/>
      <c r="G1040" s="3"/>
    </row>
    <row r="1041" spans="2:7" ht="12">
      <c r="B1041" s="81"/>
      <c r="C1041" s="81"/>
      <c r="D1041" s="4"/>
      <c r="E1041" s="81"/>
      <c r="F1041" s="81"/>
      <c r="G1041" s="3"/>
    </row>
    <row r="1042" spans="2:7" ht="12">
      <c r="B1042" s="81"/>
      <c r="C1042" s="81"/>
      <c r="D1042" s="4"/>
      <c r="E1042" s="81"/>
      <c r="F1042" s="81"/>
      <c r="G1042" s="3"/>
    </row>
    <row r="1043" spans="2:7" ht="12">
      <c r="B1043" s="81"/>
      <c r="C1043" s="81"/>
      <c r="D1043" s="4"/>
      <c r="E1043" s="81"/>
      <c r="F1043" s="81"/>
      <c r="G1043" s="3"/>
    </row>
    <row r="1044" spans="2:7" ht="12">
      <c r="B1044" s="81"/>
      <c r="C1044" s="81"/>
      <c r="D1044" s="4"/>
      <c r="E1044" s="81"/>
      <c r="F1044" s="81"/>
      <c r="G1044" s="3"/>
    </row>
    <row r="1045" spans="2:7" ht="12">
      <c r="B1045" s="81"/>
      <c r="C1045" s="81"/>
      <c r="D1045" s="4"/>
      <c r="E1045" s="81"/>
      <c r="F1045" s="81"/>
      <c r="G1045" s="3"/>
    </row>
    <row r="1046" spans="2:7" ht="12">
      <c r="B1046" s="81"/>
      <c r="C1046" s="81"/>
      <c r="D1046" s="4"/>
      <c r="E1046" s="81"/>
      <c r="F1046" s="81"/>
      <c r="G1046" s="3"/>
    </row>
    <row r="1047" spans="2:7" ht="12">
      <c r="B1047" s="81"/>
      <c r="C1047" s="81"/>
      <c r="D1047" s="4"/>
      <c r="E1047" s="81"/>
      <c r="F1047" s="81"/>
      <c r="G1047" s="3"/>
    </row>
    <row r="1048" spans="2:7" ht="12">
      <c r="B1048" s="81"/>
      <c r="C1048" s="81"/>
      <c r="D1048" s="4"/>
      <c r="E1048" s="81"/>
      <c r="F1048" s="81"/>
      <c r="G1048" s="3"/>
    </row>
    <row r="1049" spans="2:7" ht="12">
      <c r="B1049" s="81"/>
      <c r="C1049" s="81"/>
      <c r="D1049" s="4"/>
      <c r="E1049" s="81"/>
      <c r="F1049" s="81"/>
      <c r="G1049" s="3"/>
    </row>
    <row r="1050" spans="2:7" ht="12">
      <c r="B1050" s="81"/>
      <c r="C1050" s="81"/>
      <c r="D1050" s="4"/>
      <c r="E1050" s="81"/>
      <c r="F1050" s="81"/>
      <c r="G1050" s="3"/>
    </row>
    <row r="1051" spans="2:7" ht="12">
      <c r="B1051" s="81"/>
      <c r="C1051" s="81"/>
      <c r="D1051" s="4"/>
      <c r="E1051" s="81"/>
      <c r="F1051" s="81"/>
      <c r="G1051" s="3"/>
    </row>
    <row r="1052" spans="2:7" ht="12">
      <c r="B1052" s="81"/>
      <c r="C1052" s="81"/>
      <c r="D1052" s="4"/>
      <c r="E1052" s="81"/>
      <c r="F1052" s="81"/>
      <c r="G1052" s="3"/>
    </row>
    <row r="1053" spans="2:7" ht="12">
      <c r="B1053" s="81"/>
      <c r="C1053" s="81"/>
      <c r="D1053" s="4"/>
      <c r="E1053" s="81"/>
      <c r="F1053" s="81"/>
      <c r="G1053" s="3"/>
    </row>
    <row r="1054" spans="2:7" ht="12">
      <c r="B1054" s="81"/>
      <c r="C1054" s="81"/>
      <c r="D1054" s="4"/>
      <c r="E1054" s="81"/>
      <c r="F1054" s="81"/>
      <c r="G1054" s="3"/>
    </row>
    <row r="1055" spans="2:7" ht="12">
      <c r="B1055" s="81"/>
      <c r="C1055" s="81"/>
      <c r="D1055" s="4"/>
      <c r="E1055" s="81"/>
      <c r="F1055" s="81"/>
      <c r="G1055" s="3"/>
    </row>
    <row r="1056" spans="2:7" ht="12">
      <c r="B1056" s="81"/>
      <c r="C1056" s="81"/>
      <c r="D1056" s="4"/>
      <c r="E1056" s="81"/>
      <c r="F1056" s="81"/>
      <c r="G1056" s="3"/>
    </row>
    <row r="1057" spans="2:7" ht="12">
      <c r="B1057" s="81"/>
      <c r="C1057" s="81"/>
      <c r="D1057" s="4"/>
      <c r="E1057" s="81"/>
      <c r="F1057" s="81"/>
      <c r="G1057" s="3"/>
    </row>
    <row r="1058" spans="2:7" ht="12">
      <c r="B1058" s="81"/>
      <c r="C1058" s="81"/>
      <c r="D1058" s="4"/>
      <c r="E1058" s="81"/>
      <c r="F1058" s="81"/>
      <c r="G1058" s="3"/>
    </row>
    <row r="1059" spans="2:7" ht="12">
      <c r="B1059" s="81"/>
      <c r="C1059" s="81"/>
      <c r="D1059" s="4"/>
      <c r="E1059" s="81"/>
      <c r="F1059" s="81"/>
      <c r="G1059" s="3"/>
    </row>
    <row r="1060" spans="2:7" ht="12">
      <c r="B1060" s="81"/>
      <c r="C1060" s="81"/>
      <c r="D1060" s="4"/>
      <c r="E1060" s="81"/>
      <c r="F1060" s="81"/>
      <c r="G1060" s="3"/>
    </row>
    <row r="1061" spans="2:7" ht="12">
      <c r="B1061" s="81"/>
      <c r="C1061" s="81"/>
      <c r="D1061" s="4"/>
      <c r="E1061" s="81"/>
      <c r="F1061" s="81"/>
      <c r="G1061" s="3"/>
    </row>
    <row r="1062" spans="2:7" ht="12">
      <c r="B1062" s="81"/>
      <c r="C1062" s="81"/>
      <c r="D1062" s="4"/>
      <c r="E1062" s="81"/>
      <c r="F1062" s="81"/>
      <c r="G1062" s="3"/>
    </row>
    <row r="1063" spans="2:7" ht="12">
      <c r="B1063" s="81"/>
      <c r="C1063" s="81"/>
      <c r="D1063" s="4"/>
      <c r="E1063" s="81"/>
      <c r="F1063" s="81"/>
      <c r="G1063" s="3"/>
    </row>
    <row r="1064" spans="2:7" ht="12">
      <c r="B1064" s="81"/>
      <c r="C1064" s="81"/>
      <c r="D1064" s="4"/>
      <c r="E1064" s="81"/>
      <c r="F1064" s="81"/>
      <c r="G1064" s="3"/>
    </row>
    <row r="1065" spans="2:7" ht="12">
      <c r="B1065" s="81"/>
      <c r="C1065" s="81"/>
      <c r="D1065" s="4"/>
      <c r="E1065" s="81"/>
      <c r="F1065" s="81"/>
      <c r="G1065" s="3"/>
    </row>
    <row r="1066" spans="2:7" ht="12">
      <c r="B1066" s="81"/>
      <c r="C1066" s="81"/>
      <c r="D1066" s="4"/>
      <c r="E1066" s="81"/>
      <c r="F1066" s="81"/>
      <c r="G1066" s="3"/>
    </row>
    <row r="1067" spans="2:7" ht="12">
      <c r="B1067" s="81"/>
      <c r="C1067" s="81"/>
      <c r="D1067" s="4"/>
      <c r="E1067" s="81"/>
      <c r="F1067" s="81"/>
      <c r="G1067" s="3"/>
    </row>
    <row r="1068" spans="2:7" ht="12">
      <c r="B1068" s="81"/>
      <c r="C1068" s="81"/>
      <c r="D1068" s="4"/>
      <c r="E1068" s="81"/>
      <c r="F1068" s="81"/>
      <c r="G1068" s="3"/>
    </row>
    <row r="1069" spans="2:7" ht="12">
      <c r="B1069" s="81"/>
      <c r="C1069" s="81"/>
      <c r="D1069" s="4"/>
      <c r="E1069" s="81"/>
      <c r="F1069" s="81"/>
      <c r="G1069" s="3"/>
    </row>
    <row r="1070" spans="2:7" ht="12">
      <c r="B1070" s="81"/>
      <c r="C1070" s="81"/>
      <c r="D1070" s="4"/>
      <c r="E1070" s="81"/>
      <c r="F1070" s="81"/>
      <c r="G1070" s="3"/>
    </row>
    <row r="1071" spans="2:7" ht="12">
      <c r="B1071" s="81"/>
      <c r="C1071" s="81"/>
      <c r="D1071" s="4"/>
      <c r="E1071" s="81"/>
      <c r="F1071" s="81"/>
      <c r="G1071" s="3"/>
    </row>
    <row r="1072" spans="2:7" ht="12">
      <c r="B1072" s="81"/>
      <c r="C1072" s="81"/>
      <c r="D1072" s="4"/>
      <c r="E1072" s="81"/>
      <c r="F1072" s="81"/>
      <c r="G1072" s="3"/>
    </row>
    <row r="1073" spans="2:7" ht="12">
      <c r="B1073" s="81"/>
      <c r="C1073" s="81"/>
      <c r="D1073" s="4"/>
      <c r="E1073" s="81"/>
      <c r="F1073" s="81"/>
      <c r="G1073" s="3"/>
    </row>
    <row r="1074" spans="2:7" ht="12">
      <c r="B1074" s="81"/>
      <c r="C1074" s="81"/>
      <c r="D1074" s="4"/>
      <c r="E1074" s="81"/>
      <c r="F1074" s="81"/>
      <c r="G1074" s="3"/>
    </row>
    <row r="1075" spans="2:7" ht="12">
      <c r="B1075" s="81"/>
      <c r="C1075" s="81"/>
      <c r="D1075" s="4"/>
      <c r="E1075" s="81"/>
      <c r="F1075" s="81"/>
      <c r="G1075" s="3"/>
    </row>
    <row r="1076" spans="2:7" ht="12">
      <c r="B1076" s="81"/>
      <c r="C1076" s="81"/>
      <c r="D1076" s="4"/>
      <c r="E1076" s="81"/>
      <c r="F1076" s="81"/>
      <c r="G1076" s="3"/>
    </row>
    <row r="1077" spans="2:7" ht="12">
      <c r="B1077" s="81"/>
      <c r="C1077" s="81"/>
      <c r="D1077" s="4"/>
      <c r="E1077" s="81"/>
      <c r="F1077" s="81"/>
      <c r="G1077" s="3"/>
    </row>
    <row r="1078" spans="2:7" ht="12">
      <c r="B1078" s="81"/>
      <c r="C1078" s="81"/>
      <c r="D1078" s="4"/>
      <c r="E1078" s="81"/>
      <c r="F1078" s="81"/>
      <c r="G1078" s="3"/>
    </row>
    <row r="1079" spans="2:7" ht="12">
      <c r="B1079" s="81"/>
      <c r="C1079" s="81"/>
      <c r="D1079" s="4"/>
      <c r="E1079" s="81"/>
      <c r="F1079" s="81"/>
      <c r="G1079" s="3"/>
    </row>
    <row r="1080" spans="2:7" ht="12">
      <c r="B1080" s="81"/>
      <c r="C1080" s="81"/>
      <c r="D1080" s="4"/>
      <c r="E1080" s="81"/>
      <c r="F1080" s="81"/>
      <c r="G1080" s="3"/>
    </row>
    <row r="1081" spans="2:7" ht="12">
      <c r="B1081" s="81"/>
      <c r="C1081" s="81"/>
      <c r="D1081" s="4"/>
      <c r="E1081" s="81"/>
      <c r="F1081" s="81"/>
      <c r="G1081" s="3"/>
    </row>
    <row r="1082" spans="2:7" ht="12">
      <c r="B1082" s="81"/>
      <c r="C1082" s="81"/>
      <c r="D1082" s="4"/>
      <c r="E1082" s="81"/>
      <c r="F1082" s="81"/>
      <c r="G1082" s="3"/>
    </row>
    <row r="1083" spans="2:7" ht="12">
      <c r="B1083" s="81"/>
      <c r="C1083" s="81"/>
      <c r="D1083" s="4"/>
      <c r="E1083" s="81"/>
      <c r="F1083" s="81"/>
      <c r="G1083" s="3"/>
    </row>
    <row r="1084" spans="2:7" ht="12">
      <c r="B1084" s="81"/>
      <c r="C1084" s="81"/>
      <c r="D1084" s="4"/>
      <c r="E1084" s="81"/>
      <c r="F1084" s="81"/>
      <c r="G1084" s="3"/>
    </row>
    <row r="1085" spans="2:7" ht="12">
      <c r="B1085" s="81"/>
      <c r="C1085" s="81"/>
      <c r="D1085" s="4"/>
      <c r="E1085" s="81"/>
      <c r="F1085" s="81"/>
      <c r="G1085" s="3"/>
    </row>
    <row r="1086" spans="2:7" ht="12">
      <c r="B1086" s="81"/>
      <c r="C1086" s="81"/>
      <c r="D1086" s="4"/>
      <c r="E1086" s="81"/>
      <c r="F1086" s="81"/>
      <c r="G1086" s="3"/>
    </row>
    <row r="1087" spans="2:7" ht="12">
      <c r="B1087" s="81"/>
      <c r="C1087" s="81"/>
      <c r="D1087" s="4"/>
      <c r="E1087" s="81"/>
      <c r="F1087" s="81"/>
      <c r="G1087" s="3"/>
    </row>
    <row r="1088" spans="2:7" ht="12">
      <c r="B1088" s="81"/>
      <c r="C1088" s="81"/>
      <c r="D1088" s="4"/>
      <c r="E1088" s="81"/>
      <c r="F1088" s="81"/>
      <c r="G1088" s="3"/>
    </row>
    <row r="1089" spans="2:7" ht="12">
      <c r="B1089" s="81"/>
      <c r="C1089" s="81"/>
      <c r="D1089" s="4"/>
      <c r="E1089" s="81"/>
      <c r="F1089" s="81"/>
      <c r="G1089" s="3"/>
    </row>
    <row r="1090" spans="2:7" ht="12">
      <c r="B1090" s="81"/>
      <c r="C1090" s="81"/>
      <c r="D1090" s="4"/>
      <c r="E1090" s="81"/>
      <c r="F1090" s="81"/>
      <c r="G1090" s="3"/>
    </row>
    <row r="1091" spans="2:7" ht="12">
      <c r="B1091" s="81"/>
      <c r="C1091" s="81"/>
      <c r="D1091" s="4"/>
      <c r="E1091" s="81"/>
      <c r="F1091" s="81"/>
      <c r="G1091" s="3"/>
    </row>
    <row r="1092" spans="2:7" ht="12">
      <c r="B1092" s="81"/>
      <c r="C1092" s="81"/>
      <c r="D1092" s="4"/>
      <c r="E1092" s="81"/>
      <c r="F1092" s="81"/>
      <c r="G1092" s="3"/>
    </row>
    <row r="1093" spans="2:7" ht="12">
      <c r="B1093" s="81"/>
      <c r="C1093" s="81"/>
      <c r="D1093" s="4"/>
      <c r="E1093" s="81"/>
      <c r="F1093" s="81"/>
      <c r="G1093" s="3"/>
    </row>
    <row r="1094" spans="2:7" ht="12">
      <c r="B1094" s="81"/>
      <c r="C1094" s="81"/>
      <c r="D1094" s="4"/>
      <c r="E1094" s="81"/>
      <c r="F1094" s="81"/>
      <c r="G1094" s="3"/>
    </row>
    <row r="1095" spans="2:7" ht="12">
      <c r="B1095" s="81"/>
      <c r="C1095" s="81"/>
      <c r="D1095" s="4"/>
      <c r="E1095" s="81"/>
      <c r="F1095" s="81"/>
      <c r="G1095" s="3"/>
    </row>
    <row r="1096" spans="2:7" ht="12">
      <c r="B1096" s="81"/>
      <c r="C1096" s="81"/>
      <c r="D1096" s="4"/>
      <c r="E1096" s="81"/>
      <c r="F1096" s="81"/>
      <c r="G1096" s="3"/>
    </row>
    <row r="1097" spans="2:7" ht="12">
      <c r="B1097" s="81"/>
      <c r="C1097" s="81"/>
      <c r="D1097" s="4"/>
      <c r="E1097" s="81"/>
      <c r="F1097" s="81"/>
      <c r="G1097" s="3"/>
    </row>
    <row r="1098" spans="2:7" ht="12">
      <c r="B1098" s="81"/>
      <c r="C1098" s="81"/>
      <c r="D1098" s="4"/>
      <c r="E1098" s="81"/>
      <c r="F1098" s="81"/>
      <c r="G1098" s="3"/>
    </row>
    <row r="1099" spans="2:7" ht="12">
      <c r="B1099" s="81"/>
      <c r="C1099" s="81"/>
      <c r="D1099" s="4"/>
      <c r="E1099" s="81"/>
      <c r="F1099" s="81"/>
      <c r="G1099" s="3"/>
    </row>
    <row r="1100" spans="2:7" ht="12">
      <c r="B1100" s="81"/>
      <c r="C1100" s="81"/>
      <c r="D1100" s="4"/>
      <c r="E1100" s="81"/>
      <c r="F1100" s="81"/>
      <c r="G1100" s="3"/>
    </row>
    <row r="1101" spans="2:7" ht="12">
      <c r="B1101" s="81"/>
      <c r="C1101" s="81"/>
      <c r="D1101" s="4"/>
      <c r="E1101" s="81"/>
      <c r="F1101" s="81"/>
      <c r="G1101" s="3"/>
    </row>
    <row r="1102" spans="2:7" ht="12">
      <c r="B1102" s="81"/>
      <c r="C1102" s="81"/>
      <c r="D1102" s="4"/>
      <c r="E1102" s="81"/>
      <c r="F1102" s="81"/>
      <c r="G1102" s="3"/>
    </row>
    <row r="1103" spans="2:7" ht="12">
      <c r="B1103" s="81"/>
      <c r="C1103" s="81"/>
      <c r="D1103" s="4"/>
      <c r="E1103" s="81"/>
      <c r="F1103" s="81"/>
      <c r="G1103" s="3"/>
    </row>
    <row r="1104" spans="2:7" ht="12">
      <c r="B1104" s="81"/>
      <c r="C1104" s="81"/>
      <c r="D1104" s="4"/>
      <c r="E1104" s="81"/>
      <c r="F1104" s="81"/>
      <c r="G1104" s="3"/>
    </row>
    <row r="1105" spans="2:7" ht="12">
      <c r="B1105" s="81"/>
      <c r="C1105" s="81"/>
      <c r="D1105" s="4"/>
      <c r="E1105" s="81"/>
      <c r="F1105" s="81"/>
      <c r="G1105" s="3"/>
    </row>
    <row r="1106" spans="2:7" ht="12">
      <c r="B1106" s="81"/>
      <c r="C1106" s="81"/>
      <c r="D1106" s="4"/>
      <c r="E1106" s="81"/>
      <c r="F1106" s="81"/>
      <c r="G1106" s="3"/>
    </row>
    <row r="1107" spans="2:7" ht="12">
      <c r="B1107" s="81"/>
      <c r="C1107" s="81"/>
      <c r="D1107" s="4"/>
      <c r="E1107" s="81"/>
      <c r="F1107" s="81"/>
      <c r="G1107" s="3"/>
    </row>
    <row r="1108" spans="2:7" ht="12">
      <c r="B1108" s="81"/>
      <c r="C1108" s="81"/>
      <c r="D1108" s="4"/>
      <c r="E1108" s="81"/>
      <c r="F1108" s="81"/>
      <c r="G1108" s="3"/>
    </row>
    <row r="1109" spans="2:7" ht="12">
      <c r="B1109" s="81"/>
      <c r="C1109" s="81"/>
      <c r="D1109" s="4"/>
      <c r="E1109" s="81"/>
      <c r="F1109" s="81"/>
      <c r="G1109" s="3"/>
    </row>
    <row r="1110" spans="2:7" ht="12">
      <c r="B1110" s="81"/>
      <c r="C1110" s="81"/>
      <c r="D1110" s="4"/>
      <c r="E1110" s="81"/>
      <c r="F1110" s="81"/>
      <c r="G1110" s="3"/>
    </row>
    <row r="1111" spans="2:7" ht="12">
      <c r="B1111" s="81"/>
      <c r="C1111" s="81"/>
      <c r="D1111" s="4"/>
      <c r="E1111" s="81"/>
      <c r="F1111" s="81"/>
      <c r="G1111" s="3"/>
    </row>
    <row r="1112" spans="2:7" ht="12">
      <c r="B1112" s="81"/>
      <c r="C1112" s="81"/>
      <c r="D1112" s="4"/>
      <c r="E1112" s="81"/>
      <c r="F1112" s="81"/>
      <c r="G1112" s="3"/>
    </row>
    <row r="1113" spans="2:7" ht="12">
      <c r="B1113" s="81"/>
      <c r="C1113" s="81"/>
      <c r="D1113" s="4"/>
      <c r="E1113" s="81"/>
      <c r="F1113" s="81"/>
      <c r="G1113" s="3"/>
    </row>
    <row r="1114" spans="2:7" ht="12">
      <c r="B1114" s="81"/>
      <c r="C1114" s="81"/>
      <c r="D1114" s="4"/>
      <c r="E1114" s="81"/>
      <c r="F1114" s="81"/>
      <c r="G1114" s="3"/>
    </row>
    <row r="1115" spans="2:7" ht="12">
      <c r="B1115" s="81"/>
      <c r="C1115" s="81"/>
      <c r="D1115" s="4"/>
      <c r="E1115" s="81"/>
      <c r="F1115" s="81"/>
      <c r="G1115" s="3"/>
    </row>
    <row r="1116" spans="2:7" ht="12">
      <c r="B1116" s="81"/>
      <c r="C1116" s="81"/>
      <c r="D1116" s="4"/>
      <c r="E1116" s="81"/>
      <c r="F1116" s="81"/>
      <c r="G1116" s="3"/>
    </row>
    <row r="1117" spans="2:7" ht="12">
      <c r="B1117" s="81"/>
      <c r="C1117" s="81"/>
      <c r="D1117" s="4"/>
      <c r="E1117" s="81"/>
      <c r="F1117" s="81"/>
      <c r="G1117" s="3"/>
    </row>
    <row r="1118" spans="2:7" ht="12">
      <c r="B1118" s="81"/>
      <c r="C1118" s="81"/>
      <c r="D1118" s="4"/>
      <c r="E1118" s="81"/>
      <c r="F1118" s="81"/>
      <c r="G1118" s="3"/>
    </row>
    <row r="1119" spans="2:7" ht="12">
      <c r="B1119" s="81"/>
      <c r="C1119" s="81"/>
      <c r="D1119" s="4"/>
      <c r="E1119" s="81"/>
      <c r="F1119" s="81"/>
      <c r="G1119" s="3"/>
    </row>
    <row r="1120" spans="2:7" ht="12">
      <c r="B1120" s="81"/>
      <c r="C1120" s="81"/>
      <c r="D1120" s="4"/>
      <c r="E1120" s="81"/>
      <c r="F1120" s="81"/>
      <c r="G1120" s="3"/>
    </row>
    <row r="1121" spans="2:7" ht="12">
      <c r="B1121" s="81"/>
      <c r="C1121" s="81"/>
      <c r="D1121" s="4"/>
      <c r="E1121" s="81"/>
      <c r="F1121" s="81"/>
      <c r="G1121" s="3"/>
    </row>
    <row r="1122" spans="2:7" ht="12">
      <c r="B1122" s="81"/>
      <c r="C1122" s="81"/>
      <c r="D1122" s="4"/>
      <c r="E1122" s="81"/>
      <c r="F1122" s="81"/>
      <c r="G1122" s="3"/>
    </row>
    <row r="1123" spans="2:7" ht="12">
      <c r="B1123" s="81"/>
      <c r="C1123" s="81"/>
      <c r="D1123" s="4"/>
      <c r="E1123" s="81"/>
      <c r="F1123" s="81"/>
      <c r="G1123" s="3"/>
    </row>
    <row r="1124" spans="2:7" ht="12">
      <c r="B1124" s="81"/>
      <c r="C1124" s="81"/>
      <c r="D1124" s="4"/>
      <c r="E1124" s="81"/>
      <c r="F1124" s="81"/>
      <c r="G1124" s="3"/>
    </row>
    <row r="1125" spans="2:7" ht="12">
      <c r="B1125" s="81"/>
      <c r="C1125" s="81"/>
      <c r="D1125" s="4"/>
      <c r="E1125" s="81"/>
      <c r="F1125" s="81"/>
      <c r="G1125" s="3"/>
    </row>
    <row r="1126" spans="2:7" ht="12">
      <c r="B1126" s="81"/>
      <c r="C1126" s="81"/>
      <c r="D1126" s="4"/>
      <c r="E1126" s="81"/>
      <c r="F1126" s="81"/>
      <c r="G1126" s="3"/>
    </row>
    <row r="1127" spans="2:7" ht="12">
      <c r="B1127" s="81"/>
      <c r="C1127" s="81"/>
      <c r="D1127" s="4"/>
      <c r="E1127" s="81"/>
      <c r="F1127" s="81"/>
      <c r="G1127" s="3"/>
    </row>
    <row r="1128" spans="2:7" ht="12">
      <c r="B1128" s="81"/>
      <c r="C1128" s="81"/>
      <c r="D1128" s="4"/>
      <c r="E1128" s="81"/>
      <c r="F1128" s="81"/>
      <c r="G1128" s="3"/>
    </row>
    <row r="1129" spans="2:7" ht="12">
      <c r="B1129" s="81"/>
      <c r="C1129" s="81"/>
      <c r="D1129" s="4"/>
      <c r="E1129" s="81"/>
      <c r="F1129" s="81"/>
      <c r="G1129" s="3"/>
    </row>
    <row r="1130" spans="2:7" ht="12">
      <c r="B1130" s="81"/>
      <c r="C1130" s="81"/>
      <c r="D1130" s="4"/>
      <c r="E1130" s="81"/>
      <c r="F1130" s="81"/>
      <c r="G1130" s="3"/>
    </row>
    <row r="1131" spans="2:7" ht="12">
      <c r="B1131" s="81"/>
      <c r="C1131" s="81"/>
      <c r="D1131" s="4"/>
      <c r="E1131" s="81"/>
      <c r="F1131" s="81"/>
      <c r="G1131" s="3"/>
    </row>
    <row r="1132" spans="2:7" ht="12">
      <c r="B1132" s="81"/>
      <c r="C1132" s="81"/>
      <c r="D1132" s="4"/>
      <c r="E1132" s="81"/>
      <c r="F1132" s="81"/>
      <c r="G1132" s="3"/>
    </row>
    <row r="1133" spans="2:7" ht="12">
      <c r="B1133" s="81"/>
      <c r="C1133" s="81"/>
      <c r="D1133" s="4"/>
      <c r="E1133" s="81"/>
      <c r="F1133" s="81"/>
      <c r="G1133" s="3"/>
    </row>
    <row r="1134" spans="2:7" ht="12">
      <c r="B1134" s="81"/>
      <c r="C1134" s="81"/>
      <c r="D1134" s="4"/>
      <c r="E1134" s="81"/>
      <c r="F1134" s="81"/>
      <c r="G1134" s="3"/>
    </row>
    <row r="1135" spans="2:7" ht="12">
      <c r="B1135" s="81"/>
      <c r="C1135" s="81"/>
      <c r="D1135" s="4"/>
      <c r="E1135" s="81"/>
      <c r="F1135" s="81"/>
      <c r="G1135" s="3"/>
    </row>
    <row r="1136" spans="2:7" ht="12">
      <c r="B1136" s="81"/>
      <c r="C1136" s="81"/>
      <c r="D1136" s="4"/>
      <c r="E1136" s="81"/>
      <c r="F1136" s="81"/>
      <c r="G1136" s="3"/>
    </row>
    <row r="1137" spans="2:7" ht="12">
      <c r="B1137" s="81"/>
      <c r="C1137" s="81"/>
      <c r="D1137" s="4"/>
      <c r="E1137" s="81"/>
      <c r="F1137" s="81"/>
      <c r="G1137" s="3"/>
    </row>
    <row r="1138" spans="2:7" ht="12">
      <c r="B1138" s="81"/>
      <c r="C1138" s="81"/>
      <c r="D1138" s="4"/>
      <c r="E1138" s="81"/>
      <c r="F1138" s="81"/>
      <c r="G1138" s="3"/>
    </row>
    <row r="1139" spans="2:7" ht="12">
      <c r="B1139" s="81"/>
      <c r="C1139" s="81"/>
      <c r="D1139" s="4"/>
      <c r="E1139" s="81"/>
      <c r="F1139" s="81"/>
      <c r="G1139" s="3"/>
    </row>
    <row r="1140" spans="2:7" ht="12">
      <c r="B1140" s="81"/>
      <c r="C1140" s="81"/>
      <c r="D1140" s="4"/>
      <c r="E1140" s="81"/>
      <c r="F1140" s="81"/>
      <c r="G1140" s="3"/>
    </row>
    <row r="1141" spans="2:7" ht="12">
      <c r="B1141" s="81"/>
      <c r="C1141" s="81"/>
      <c r="D1141" s="4"/>
      <c r="E1141" s="81"/>
      <c r="F1141" s="81"/>
      <c r="G1141" s="3"/>
    </row>
    <row r="1142" spans="2:7" ht="12">
      <c r="B1142" s="81"/>
      <c r="C1142" s="81"/>
      <c r="D1142" s="4"/>
      <c r="E1142" s="81"/>
      <c r="F1142" s="81"/>
      <c r="G1142" s="3"/>
    </row>
    <row r="1143" spans="2:7" ht="12">
      <c r="B1143" s="81"/>
      <c r="C1143" s="81"/>
      <c r="D1143" s="4"/>
      <c r="E1143" s="81"/>
      <c r="F1143" s="81"/>
      <c r="G1143" s="3"/>
    </row>
    <row r="1144" spans="2:7" ht="12">
      <c r="B1144" s="81"/>
      <c r="C1144" s="81"/>
      <c r="D1144" s="4"/>
      <c r="E1144" s="81"/>
      <c r="F1144" s="81"/>
      <c r="G1144" s="3"/>
    </row>
    <row r="1145" spans="2:7" ht="12">
      <c r="B1145" s="81"/>
      <c r="C1145" s="81"/>
      <c r="D1145" s="4"/>
      <c r="E1145" s="81"/>
      <c r="F1145" s="81"/>
      <c r="G1145" s="3"/>
    </row>
    <row r="1146" spans="2:7" ht="12">
      <c r="B1146" s="81"/>
      <c r="C1146" s="81"/>
      <c r="D1146" s="4"/>
      <c r="E1146" s="81"/>
      <c r="F1146" s="81"/>
      <c r="G1146" s="3"/>
    </row>
    <row r="1147" spans="2:7" ht="12">
      <c r="B1147" s="81"/>
      <c r="C1147" s="81"/>
      <c r="D1147" s="4"/>
      <c r="E1147" s="81"/>
      <c r="F1147" s="81"/>
      <c r="G1147" s="3"/>
    </row>
    <row r="1148" spans="2:7" ht="12">
      <c r="B1148" s="81"/>
      <c r="C1148" s="81"/>
      <c r="D1148" s="4"/>
      <c r="E1148" s="81"/>
      <c r="F1148" s="81"/>
      <c r="G1148" s="3"/>
    </row>
    <row r="1149" spans="2:7" ht="12">
      <c r="B1149" s="81"/>
      <c r="C1149" s="81"/>
      <c r="D1149" s="4"/>
      <c r="E1149" s="81"/>
      <c r="F1149" s="81"/>
      <c r="G1149" s="3"/>
    </row>
    <row r="1150" spans="2:7" ht="12">
      <c r="B1150" s="81"/>
      <c r="C1150" s="81"/>
      <c r="D1150" s="4"/>
      <c r="E1150" s="81"/>
      <c r="F1150" s="81"/>
      <c r="G1150" s="3"/>
    </row>
    <row r="1151" spans="2:7" ht="12">
      <c r="B1151" s="81"/>
      <c r="C1151" s="81"/>
      <c r="D1151" s="4"/>
      <c r="E1151" s="81"/>
      <c r="F1151" s="81"/>
      <c r="G1151" s="3"/>
    </row>
    <row r="1152" spans="2:7" ht="12">
      <c r="B1152" s="81"/>
      <c r="C1152" s="81"/>
      <c r="D1152" s="4"/>
      <c r="E1152" s="81"/>
      <c r="F1152" s="81"/>
      <c r="G1152" s="3"/>
    </row>
    <row r="1153" spans="2:7" ht="12">
      <c r="B1153" s="81"/>
      <c r="C1153" s="81"/>
      <c r="D1153" s="4"/>
      <c r="E1153" s="81"/>
      <c r="F1153" s="81"/>
      <c r="G1153" s="3"/>
    </row>
    <row r="1154" spans="2:7" ht="12">
      <c r="B1154" s="81"/>
      <c r="C1154" s="81"/>
      <c r="D1154" s="4"/>
      <c r="E1154" s="81"/>
      <c r="F1154" s="81"/>
      <c r="G1154" s="3"/>
    </row>
    <row r="1155" spans="2:7" ht="12">
      <c r="B1155" s="81"/>
      <c r="C1155" s="81"/>
      <c r="D1155" s="4"/>
      <c r="E1155" s="81"/>
      <c r="F1155" s="81"/>
      <c r="G1155" s="3"/>
    </row>
    <row r="1156" spans="2:7" ht="12">
      <c r="B1156" s="81"/>
      <c r="C1156" s="81"/>
      <c r="D1156" s="4"/>
      <c r="E1156" s="81"/>
      <c r="F1156" s="81"/>
      <c r="G1156" s="3"/>
    </row>
    <row r="1157" spans="2:7" ht="12">
      <c r="B1157" s="81"/>
      <c r="C1157" s="81"/>
      <c r="D1157" s="4"/>
      <c r="E1157" s="81"/>
      <c r="F1157" s="81"/>
      <c r="G1157" s="3"/>
    </row>
    <row r="1158" spans="2:7" ht="12">
      <c r="B1158" s="81"/>
      <c r="C1158" s="81"/>
      <c r="D1158" s="4"/>
      <c r="E1158" s="81"/>
      <c r="F1158" s="81"/>
      <c r="G1158" s="3"/>
    </row>
  </sheetData>
  <sheetProtection formatCells="0" formatColumns="0" formatRows="0" selectLockedCells="1"/>
  <mergeCells count="16">
    <mergeCell ref="I25:J26"/>
    <mergeCell ref="Q1:R1"/>
    <mergeCell ref="S1:U1"/>
    <mergeCell ref="F1:G1"/>
    <mergeCell ref="H1:J1"/>
    <mergeCell ref="M2:O2"/>
    <mergeCell ref="I14:J15"/>
    <mergeCell ref="I23:J24"/>
    <mergeCell ref="Q10:U10"/>
    <mergeCell ref="N3:T3"/>
    <mergeCell ref="B10:C10"/>
    <mergeCell ref="C3:L4"/>
    <mergeCell ref="B5:L5"/>
    <mergeCell ref="A2:C2"/>
    <mergeCell ref="A6:L6"/>
    <mergeCell ref="B7:J7"/>
  </mergeCells>
  <conditionalFormatting sqref="B10">
    <cfRule type="cellIs" priority="2" dxfId="4" operator="greaterThan" stopIfTrue="1">
      <formula>2190</formula>
    </cfRule>
  </conditionalFormatting>
  <conditionalFormatting sqref="Q12:U22">
    <cfRule type="notContainsBlanks" priority="3" dxfId="5" stopIfTrue="1">
      <formula>LEN(TRIM(Q12))&gt;0</formula>
    </cfRule>
  </conditionalFormatting>
  <printOptions horizontalCentered="1"/>
  <pageMargins left="0" right="0" top="0" bottom="0" header="0" footer="0"/>
  <pageSetup fitToWidth="0" horizontalDpi="600" verticalDpi="600" orientation="landscape" paperSize="9" scale="60" r:id="rId2"/>
  <headerFooter>
    <oddFooter>&amp;CPage &amp;P de &amp;N</oddFooter>
  </headerFooter>
  <colBreaks count="1" manualBreakCount="1">
    <brk id="12" max="73"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W32"/>
  <sheetViews>
    <sheetView view="pageBreakPreview" zoomScale="70" zoomScaleNormal="85" zoomScaleSheetLayoutView="70" zoomScalePageLayoutView="0" workbookViewId="0" topLeftCell="A7">
      <selection activeCell="I14" sqref="I14"/>
    </sheetView>
  </sheetViews>
  <sheetFormatPr defaultColWidth="11.421875" defaultRowHeight="15"/>
  <cols>
    <col min="1" max="1" width="11.421875" style="8" customWidth="1"/>
    <col min="2" max="2" width="16.421875" style="8" customWidth="1"/>
    <col min="3" max="6" width="16.7109375" style="8" customWidth="1"/>
    <col min="7" max="7" width="4.7109375" style="8" customWidth="1"/>
    <col min="8" max="8" width="19.140625" style="8" customWidth="1"/>
    <col min="9" max="9" width="12.140625" style="8" bestFit="1" customWidth="1"/>
    <col min="10" max="10" width="11.421875" style="8" customWidth="1"/>
    <col min="11" max="11" width="19.7109375" style="8" customWidth="1"/>
    <col min="12" max="12" width="12.140625" style="8" bestFit="1" customWidth="1"/>
    <col min="13" max="16384" width="11.421875" style="8" customWidth="1"/>
  </cols>
  <sheetData>
    <row r="1" spans="1:22" s="1" customFormat="1" ht="24" customHeight="1">
      <c r="A1" s="110" t="str">
        <f>NOTICE!A1</f>
        <v>MAJ 09/08/2023</v>
      </c>
      <c r="B1" s="127"/>
      <c r="C1" s="127"/>
      <c r="D1" s="111"/>
      <c r="E1" s="226" t="s">
        <v>21</v>
      </c>
      <c r="F1" s="226"/>
      <c r="G1" s="226"/>
      <c r="H1" s="217"/>
      <c r="I1" s="217"/>
      <c r="J1" s="217"/>
      <c r="K1" s="105"/>
      <c r="L1" s="105"/>
      <c r="M1" s="113"/>
      <c r="N1"/>
      <c r="O1"/>
      <c r="P1"/>
      <c r="Q1"/>
      <c r="R1"/>
      <c r="S1"/>
      <c r="T1"/>
      <c r="U1"/>
      <c r="V1" s="129"/>
    </row>
    <row r="2" spans="1:22" s="1" customFormat="1" ht="50.25" customHeight="1" thickBot="1">
      <c r="A2" s="207" t="s">
        <v>22</v>
      </c>
      <c r="B2" s="207"/>
      <c r="C2" s="207"/>
      <c r="D2" s="128"/>
      <c r="E2" s="128"/>
      <c r="F2" s="128"/>
      <c r="G2" s="128"/>
      <c r="H2" s="128"/>
      <c r="I2" s="128"/>
      <c r="J2" s="128"/>
      <c r="K2" s="105"/>
      <c r="L2" s="105"/>
      <c r="M2" s="113"/>
      <c r="N2"/>
      <c r="O2"/>
      <c r="P2"/>
      <c r="Q2"/>
      <c r="R2"/>
      <c r="S2"/>
      <c r="T2"/>
      <c r="U2"/>
      <c r="V2" s="129"/>
    </row>
    <row r="3" spans="1:23" s="1" customFormat="1" ht="78.75" customHeight="1">
      <c r="A3" s="105"/>
      <c r="B3" s="105"/>
      <c r="C3" s="260" t="s">
        <v>113</v>
      </c>
      <c r="D3" s="261"/>
      <c r="E3" s="261"/>
      <c r="F3" s="261"/>
      <c r="G3" s="261"/>
      <c r="H3" s="261"/>
      <c r="I3" s="261"/>
      <c r="J3" s="261"/>
      <c r="K3" s="261"/>
      <c r="L3" s="262"/>
      <c r="M3" s="113"/>
      <c r="N3"/>
      <c r="O3"/>
      <c r="P3"/>
      <c r="Q3"/>
      <c r="R3"/>
      <c r="S3"/>
      <c r="T3"/>
      <c r="U3"/>
      <c r="V3" s="149"/>
      <c r="W3" s="148"/>
    </row>
    <row r="4" spans="1:23" s="1" customFormat="1" ht="3" customHeight="1" thickBot="1">
      <c r="A4" s="107"/>
      <c r="B4" s="107"/>
      <c r="C4" s="263"/>
      <c r="D4" s="264"/>
      <c r="E4" s="264"/>
      <c r="F4" s="264"/>
      <c r="G4" s="264"/>
      <c r="H4" s="264"/>
      <c r="I4" s="264"/>
      <c r="J4" s="264"/>
      <c r="K4" s="264"/>
      <c r="L4" s="265"/>
      <c r="M4" s="113"/>
      <c r="N4"/>
      <c r="O4"/>
      <c r="P4"/>
      <c r="Q4"/>
      <c r="R4"/>
      <c r="S4"/>
      <c r="T4"/>
      <c r="U4"/>
      <c r="V4" s="149"/>
      <c r="W4" s="148"/>
    </row>
    <row r="5" spans="1:23" s="1" customFormat="1" ht="25.5" customHeight="1">
      <c r="A5" s="105"/>
      <c r="B5" s="266" t="s">
        <v>106</v>
      </c>
      <c r="C5" s="266"/>
      <c r="D5" s="266"/>
      <c r="E5" s="266"/>
      <c r="F5" s="266"/>
      <c r="G5" s="266"/>
      <c r="H5" s="266"/>
      <c r="I5" s="266"/>
      <c r="J5" s="266"/>
      <c r="K5" s="266"/>
      <c r="L5" s="266"/>
      <c r="M5" s="113"/>
      <c r="N5"/>
      <c r="O5"/>
      <c r="P5"/>
      <c r="Q5"/>
      <c r="R5"/>
      <c r="S5"/>
      <c r="T5"/>
      <c r="U5"/>
      <c r="V5" s="139"/>
      <c r="W5" s="7"/>
    </row>
    <row r="6" spans="1:13" ht="25.5" customHeight="1">
      <c r="A6" s="273" t="s">
        <v>102</v>
      </c>
      <c r="B6" s="273"/>
      <c r="C6" s="273"/>
      <c r="D6" s="273"/>
      <c r="E6" s="273"/>
      <c r="F6" s="273"/>
      <c r="G6" s="113"/>
      <c r="H6" s="171" t="s">
        <v>80</v>
      </c>
      <c r="I6" s="172"/>
      <c r="J6" s="172"/>
      <c r="K6" s="172"/>
      <c r="L6" s="172"/>
      <c r="M6" s="172"/>
    </row>
    <row r="7" spans="1:13" ht="14.25">
      <c r="A7" s="114"/>
      <c r="B7" s="114"/>
      <c r="C7" s="114"/>
      <c r="D7" s="114"/>
      <c r="E7" s="114"/>
      <c r="F7" s="114"/>
      <c r="G7" s="115"/>
      <c r="H7" s="115"/>
      <c r="I7" s="113"/>
      <c r="J7" s="113"/>
      <c r="K7" s="113"/>
      <c r="L7" s="113"/>
      <c r="M7" s="113"/>
    </row>
    <row r="8" spans="1:13" ht="15">
      <c r="A8" s="113"/>
      <c r="B8" s="113"/>
      <c r="C8" s="113"/>
      <c r="D8" s="113"/>
      <c r="E8" s="113"/>
      <c r="F8" s="113"/>
      <c r="G8" s="115"/>
      <c r="H8" s="259" t="s">
        <v>39</v>
      </c>
      <c r="I8" s="259"/>
      <c r="J8" s="259"/>
      <c r="K8" s="259" t="s">
        <v>40</v>
      </c>
      <c r="L8" s="259"/>
      <c r="M8" s="259"/>
    </row>
    <row r="9" spans="1:13" ht="15">
      <c r="A9" s="113"/>
      <c r="B9" s="113"/>
      <c r="C9" s="113"/>
      <c r="D9" s="113"/>
      <c r="E9" s="113"/>
      <c r="F9" s="113"/>
      <c r="G9" s="115"/>
      <c r="H9" s="117"/>
      <c r="I9" s="116"/>
      <c r="J9" s="116"/>
      <c r="K9" s="116"/>
      <c r="L9" s="116"/>
      <c r="M9" s="116"/>
    </row>
    <row r="10" spans="1:13" ht="15">
      <c r="A10" s="113"/>
      <c r="B10" s="113"/>
      <c r="C10" s="113"/>
      <c r="D10" s="113"/>
      <c r="E10" s="113"/>
      <c r="F10" s="113"/>
      <c r="G10" s="115"/>
      <c r="H10" s="180" t="s">
        <v>41</v>
      </c>
      <c r="I10" s="55"/>
      <c r="J10" s="116"/>
      <c r="K10" s="180" t="s">
        <v>42</v>
      </c>
      <c r="L10" s="121">
        <f>F31</f>
        <v>0</v>
      </c>
      <c r="M10" s="116"/>
    </row>
    <row r="11" spans="1:13" ht="15">
      <c r="A11" s="113"/>
      <c r="B11" s="113"/>
      <c r="C11" s="113"/>
      <c r="D11" s="113"/>
      <c r="E11" s="113"/>
      <c r="F11" s="113"/>
      <c r="G11" s="113"/>
      <c r="H11" s="180" t="s">
        <v>43</v>
      </c>
      <c r="I11" s="56"/>
      <c r="J11" s="116"/>
      <c r="K11" s="116"/>
      <c r="L11" s="116"/>
      <c r="M11" s="116"/>
    </row>
    <row r="12" spans="1:13" ht="15">
      <c r="A12" s="113"/>
      <c r="B12" s="113"/>
      <c r="C12" s="113"/>
      <c r="D12" s="113"/>
      <c r="E12" s="113"/>
      <c r="F12" s="113"/>
      <c r="G12" s="113"/>
      <c r="H12" s="180" t="s">
        <v>44</v>
      </c>
      <c r="I12" s="57"/>
      <c r="J12" s="116"/>
      <c r="K12" s="116"/>
      <c r="L12" s="116"/>
      <c r="M12" s="116"/>
    </row>
    <row r="13" spans="1:13" ht="15">
      <c r="A13" s="113"/>
      <c r="B13" s="113"/>
      <c r="C13" s="113"/>
      <c r="D13" s="113"/>
      <c r="E13" s="113"/>
      <c r="F13" s="113"/>
      <c r="G13" s="113"/>
      <c r="H13" s="119"/>
      <c r="I13" s="120"/>
      <c r="J13" s="116"/>
      <c r="K13" s="116"/>
      <c r="L13" s="116"/>
      <c r="M13" s="116"/>
    </row>
    <row r="14" spans="1:13" ht="25.5">
      <c r="A14" s="113"/>
      <c r="B14" s="113"/>
      <c r="C14" s="113"/>
      <c r="D14" s="113"/>
      <c r="E14" s="113"/>
      <c r="F14" s="113"/>
      <c r="G14" s="113"/>
      <c r="H14" s="180" t="s">
        <v>45</v>
      </c>
      <c r="I14" s="58"/>
      <c r="J14" s="116"/>
      <c r="K14" s="116"/>
      <c r="L14" s="116"/>
      <c r="M14" s="116"/>
    </row>
    <row r="15" spans="1:13" ht="15">
      <c r="A15" s="113"/>
      <c r="B15" s="113"/>
      <c r="C15" s="113"/>
      <c r="D15" s="113"/>
      <c r="E15" s="113"/>
      <c r="F15" s="113"/>
      <c r="G15" s="113"/>
      <c r="H15" s="119"/>
      <c r="I15" s="120"/>
      <c r="J15" s="116"/>
      <c r="K15" s="116"/>
      <c r="L15" s="116"/>
      <c r="M15" s="116"/>
    </row>
    <row r="16" spans="1:13" ht="38.25">
      <c r="A16" s="113"/>
      <c r="B16" s="113"/>
      <c r="C16" s="113"/>
      <c r="D16" s="113"/>
      <c r="E16" s="113"/>
      <c r="F16" s="113"/>
      <c r="G16" s="113"/>
      <c r="H16" s="180" t="s">
        <v>46</v>
      </c>
      <c r="I16" s="122">
        <f>C19</f>
        <v>0</v>
      </c>
      <c r="J16" s="116"/>
      <c r="K16" s="116"/>
      <c r="L16" s="116"/>
      <c r="M16" s="116"/>
    </row>
    <row r="17" spans="1:13" ht="14.25">
      <c r="A17" s="165"/>
      <c r="B17" s="165"/>
      <c r="C17" s="165"/>
      <c r="D17" s="165"/>
      <c r="E17" s="165"/>
      <c r="F17" s="165"/>
      <c r="G17" s="113"/>
      <c r="H17" s="119"/>
      <c r="I17" s="120"/>
      <c r="J17" s="116"/>
      <c r="K17" s="116"/>
      <c r="L17" s="116"/>
      <c r="M17" s="116"/>
    </row>
    <row r="18" spans="1:13" ht="24.75">
      <c r="A18" s="173" t="s">
        <v>103</v>
      </c>
      <c r="B18" s="172"/>
      <c r="C18" s="172"/>
      <c r="D18" s="172"/>
      <c r="E18" s="172"/>
      <c r="F18" s="172"/>
      <c r="G18" s="113"/>
      <c r="H18" s="180" t="s">
        <v>47</v>
      </c>
      <c r="I18" s="122">
        <f>C20</f>
        <v>0</v>
      </c>
      <c r="J18" s="116"/>
      <c r="K18" s="116"/>
      <c r="L18" s="116"/>
      <c r="M18" s="116"/>
    </row>
    <row r="19" spans="1:13" ht="18.75" customHeight="1">
      <c r="A19" s="267" t="s">
        <v>38</v>
      </c>
      <c r="B19" s="267"/>
      <c r="C19" s="58"/>
      <c r="D19" s="113"/>
      <c r="E19" s="113"/>
      <c r="F19" s="113"/>
      <c r="G19" s="113"/>
      <c r="H19" s="119"/>
      <c r="I19" s="120"/>
      <c r="J19" s="116"/>
      <c r="K19" s="116"/>
      <c r="L19" s="116"/>
      <c r="M19" s="116"/>
    </row>
    <row r="20" spans="1:13" ht="18.75" customHeight="1">
      <c r="A20" s="267" t="s">
        <v>69</v>
      </c>
      <c r="B20" s="267"/>
      <c r="C20" s="58"/>
      <c r="D20" s="113"/>
      <c r="E20" s="113"/>
      <c r="F20" s="113"/>
      <c r="G20" s="113"/>
      <c r="H20" s="180" t="s">
        <v>48</v>
      </c>
      <c r="I20" s="123">
        <f>I14+I16+I18</f>
        <v>0</v>
      </c>
      <c r="J20" s="116"/>
      <c r="K20" s="180" t="s">
        <v>49</v>
      </c>
      <c r="L20" s="121">
        <f>L10</f>
        <v>0</v>
      </c>
      <c r="M20" s="116"/>
    </row>
    <row r="21" spans="1:13" ht="14.25">
      <c r="A21" s="113"/>
      <c r="B21" s="113"/>
      <c r="C21" s="113"/>
      <c r="D21" s="113"/>
      <c r="E21" s="113"/>
      <c r="F21" s="113"/>
      <c r="G21" s="113"/>
      <c r="H21" s="116"/>
      <c r="I21" s="116"/>
      <c r="J21" s="116"/>
      <c r="K21" s="116"/>
      <c r="L21" s="116"/>
      <c r="M21" s="116"/>
    </row>
    <row r="22" spans="1:13" ht="14.25" customHeight="1">
      <c r="A22" s="271" t="s">
        <v>104</v>
      </c>
      <c r="B22" s="271"/>
      <c r="C22" s="271"/>
      <c r="D22" s="271"/>
      <c r="E22" s="271"/>
      <c r="F22" s="271"/>
      <c r="G22" s="113"/>
      <c r="H22" s="259" t="s">
        <v>50</v>
      </c>
      <c r="I22" s="259"/>
      <c r="J22" s="259"/>
      <c r="K22" s="259"/>
      <c r="L22" s="259"/>
      <c r="M22" s="259"/>
    </row>
    <row r="23" spans="1:13" ht="14.25">
      <c r="A23" s="271"/>
      <c r="B23" s="271"/>
      <c r="C23" s="271"/>
      <c r="D23" s="271"/>
      <c r="E23" s="271"/>
      <c r="F23" s="271"/>
      <c r="G23" s="113"/>
      <c r="H23" s="116"/>
      <c r="I23" s="116"/>
      <c r="J23" s="116"/>
      <c r="K23" s="116"/>
      <c r="L23" s="116"/>
      <c r="M23" s="116"/>
    </row>
    <row r="24" spans="1:13" ht="36.75">
      <c r="A24" s="179"/>
      <c r="B24" s="180" t="s">
        <v>54</v>
      </c>
      <c r="C24" s="180" t="s">
        <v>55</v>
      </c>
      <c r="D24" s="180" t="s">
        <v>56</v>
      </c>
      <c r="E24" s="180" t="s">
        <v>57</v>
      </c>
      <c r="F24" s="174" t="s">
        <v>58</v>
      </c>
      <c r="G24" s="113"/>
      <c r="H24" s="180" t="s">
        <v>51</v>
      </c>
      <c r="I24" s="124">
        <f>IF(L20&gt;I20,L20,"")</f>
      </c>
      <c r="J24" s="116"/>
      <c r="K24" s="180" t="s">
        <v>52</v>
      </c>
      <c r="L24" s="123">
        <f>I28</f>
      </c>
      <c r="M24" s="116"/>
    </row>
    <row r="25" spans="1:13" ht="26.25" customHeight="1">
      <c r="A25" s="180" t="s">
        <v>59</v>
      </c>
      <c r="B25" s="58"/>
      <c r="C25" s="58"/>
      <c r="D25" s="58"/>
      <c r="E25" s="58"/>
      <c r="F25" s="175">
        <f aca="true" t="shared" si="0" ref="F25:F30">B25+C25+D25+E25</f>
        <v>0</v>
      </c>
      <c r="G25" s="113"/>
      <c r="H25" s="119"/>
      <c r="I25" s="120"/>
      <c r="J25" s="116"/>
      <c r="K25" s="180" t="s">
        <v>43</v>
      </c>
      <c r="L25" s="59"/>
      <c r="M25" s="116"/>
    </row>
    <row r="26" spans="1:13" ht="26.25" customHeight="1">
      <c r="A26" s="180" t="s">
        <v>62</v>
      </c>
      <c r="B26" s="58"/>
      <c r="C26" s="58"/>
      <c r="D26" s="58"/>
      <c r="E26" s="60"/>
      <c r="F26" s="176">
        <f t="shared" si="0"/>
        <v>0</v>
      </c>
      <c r="G26" s="113"/>
      <c r="H26" s="180" t="s">
        <v>53</v>
      </c>
      <c r="I26" s="122">
        <f>IF(L20&gt;I20,-I16-I18,"")</f>
      </c>
      <c r="J26" s="116"/>
      <c r="K26" s="180" t="s">
        <v>44</v>
      </c>
      <c r="L26" s="59"/>
      <c r="M26" s="116"/>
    </row>
    <row r="27" spans="1:13" ht="26.25" customHeight="1">
      <c r="A27" s="180" t="s">
        <v>63</v>
      </c>
      <c r="B27" s="58"/>
      <c r="C27" s="58"/>
      <c r="D27" s="58"/>
      <c r="E27" s="60"/>
      <c r="F27" s="176">
        <f t="shared" si="0"/>
        <v>0</v>
      </c>
      <c r="G27" s="113"/>
      <c r="H27" s="119"/>
      <c r="I27" s="120"/>
      <c r="J27" s="116"/>
      <c r="K27" s="116"/>
      <c r="L27" s="116"/>
      <c r="M27" s="116"/>
    </row>
    <row r="28" spans="1:13" ht="26.25" customHeight="1">
      <c r="A28" s="180" t="s">
        <v>66</v>
      </c>
      <c r="B28" s="58"/>
      <c r="C28" s="58"/>
      <c r="D28" s="58"/>
      <c r="E28" s="61"/>
      <c r="F28" s="176">
        <f t="shared" si="0"/>
        <v>0</v>
      </c>
      <c r="G28" s="113"/>
      <c r="H28" s="180" t="s">
        <v>60</v>
      </c>
      <c r="I28" s="123">
        <f>IF(L20&gt;I20,I24+I26,"")</f>
      </c>
      <c r="J28" s="116"/>
      <c r="K28" s="272" t="s">
        <v>61</v>
      </c>
      <c r="L28" s="272"/>
      <c r="M28" s="272"/>
    </row>
    <row r="29" spans="1:13" ht="26.25" customHeight="1">
      <c r="A29" s="180" t="s">
        <v>67</v>
      </c>
      <c r="B29" s="58"/>
      <c r="C29" s="58"/>
      <c r="D29" s="58"/>
      <c r="E29" s="60"/>
      <c r="F29" s="176">
        <f t="shared" si="0"/>
        <v>0</v>
      </c>
      <c r="G29" s="113"/>
      <c r="H29" s="113"/>
      <c r="I29" s="113"/>
      <c r="J29" s="113"/>
      <c r="K29" s="113"/>
      <c r="L29" s="113"/>
      <c r="M29" s="113"/>
    </row>
    <row r="30" spans="1:13" ht="26.25" customHeight="1">
      <c r="A30" s="180" t="s">
        <v>68</v>
      </c>
      <c r="B30" s="58"/>
      <c r="C30" s="58"/>
      <c r="D30" s="58"/>
      <c r="E30" s="60"/>
      <c r="F30" s="176">
        <f t="shared" si="0"/>
        <v>0</v>
      </c>
      <c r="G30" s="113"/>
      <c r="H30" s="270" t="s">
        <v>64</v>
      </c>
      <c r="I30" s="270"/>
      <c r="J30" s="170" t="s">
        <v>65</v>
      </c>
      <c r="K30" s="173">
        <f>L25</f>
        <v>0</v>
      </c>
      <c r="L30" s="170" t="s">
        <v>44</v>
      </c>
      <c r="M30" s="181">
        <f>L26</f>
        <v>0</v>
      </c>
    </row>
    <row r="31" spans="1:13" ht="26.25" customHeight="1">
      <c r="A31" s="178" t="s">
        <v>23</v>
      </c>
      <c r="B31" s="177"/>
      <c r="C31" s="177"/>
      <c r="D31" s="177"/>
      <c r="E31" s="177"/>
      <c r="F31" s="177">
        <f>(SUM(F25:F30))/6</f>
        <v>0</v>
      </c>
      <c r="G31" s="118"/>
      <c r="H31" s="113"/>
      <c r="I31" s="113"/>
      <c r="J31" s="113"/>
      <c r="K31" s="113"/>
      <c r="L31" s="113"/>
      <c r="M31" s="113"/>
    </row>
    <row r="32" spans="1:13" ht="47.25" customHeight="1">
      <c r="A32" s="268" t="s">
        <v>112</v>
      </c>
      <c r="B32" s="269"/>
      <c r="C32" s="269"/>
      <c r="D32" s="269"/>
      <c r="E32" s="269"/>
      <c r="F32" s="269"/>
      <c r="G32" s="113"/>
      <c r="H32" s="118"/>
      <c r="I32" s="113"/>
      <c r="J32" s="113"/>
      <c r="K32" s="113"/>
      <c r="L32" s="113"/>
      <c r="M32" s="113"/>
    </row>
  </sheetData>
  <sheetProtection password="CC9A" sheet="1" formatCells="0" formatColumns="0" selectLockedCells="1"/>
  <mergeCells count="15">
    <mergeCell ref="E1:G1"/>
    <mergeCell ref="K28:M28"/>
    <mergeCell ref="H1:J1"/>
    <mergeCell ref="A6:F6"/>
    <mergeCell ref="H8:J8"/>
    <mergeCell ref="K8:M8"/>
    <mergeCell ref="A2:C2"/>
    <mergeCell ref="C3:L4"/>
    <mergeCell ref="B5:L5"/>
    <mergeCell ref="A19:B19"/>
    <mergeCell ref="A32:F32"/>
    <mergeCell ref="H22:M22"/>
    <mergeCell ref="H30:I30"/>
    <mergeCell ref="A20:B20"/>
    <mergeCell ref="A22:F23"/>
  </mergeCells>
  <printOptions horizontalCentered="1"/>
  <pageMargins left="0" right="0" top="0" bottom="0" header="0" footer="0"/>
  <pageSetup fitToHeight="1" fitToWidth="1" horizontalDpi="600" verticalDpi="600" orientation="landscape" paperSize="9" scale="74" r:id="rId2"/>
  <headerFooter>
    <oddFooter>&amp;CPage &amp;P de &amp;N</oddFooter>
  </headerFooter>
  <colBreaks count="1" manualBreakCount="1">
    <brk id="2"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M1151"/>
  <sheetViews>
    <sheetView view="pageBreakPreview" zoomScale="130" zoomScaleSheetLayoutView="130" zoomScalePageLayoutView="0" workbookViewId="0" topLeftCell="A13">
      <selection activeCell="E7" sqref="E7"/>
    </sheetView>
  </sheetViews>
  <sheetFormatPr defaultColWidth="11.421875" defaultRowHeight="15"/>
  <cols>
    <col min="1" max="1" width="25.421875" style="1" customWidth="1"/>
    <col min="2" max="2" width="21.57421875" style="1" customWidth="1"/>
    <col min="3" max="3" width="18.57421875" style="2" customWidth="1"/>
    <col min="4" max="4" width="18.57421875" style="1" customWidth="1"/>
    <col min="5" max="5" width="20.57421875" style="1" customWidth="1"/>
    <col min="6" max="6" width="18.57421875" style="1" customWidth="1"/>
    <col min="7" max="7" width="21.28125" style="1" customWidth="1"/>
    <col min="8" max="8" width="18.57421875" style="1" customWidth="1"/>
    <col min="9" max="9" width="13.57421875" style="1" customWidth="1"/>
    <col min="10" max="10" width="18.57421875" style="1" customWidth="1"/>
    <col min="11" max="11" width="11.421875" style="1" customWidth="1"/>
    <col min="12" max="16384" width="11.421875" style="1" customWidth="1"/>
  </cols>
  <sheetData>
    <row r="1" spans="1:9" ht="24" customHeight="1">
      <c r="A1" s="138" t="str">
        <f>NOTICE!A1</f>
        <v>MAJ 09/08/2023</v>
      </c>
      <c r="B1" s="127"/>
      <c r="C1" s="111"/>
      <c r="D1" s="105"/>
      <c r="E1" s="226" t="s">
        <v>21</v>
      </c>
      <c r="F1" s="226"/>
      <c r="G1" s="274"/>
      <c r="H1" s="274"/>
      <c r="I1" s="274"/>
    </row>
    <row r="2" spans="1:9" ht="60.75" customHeight="1" thickBot="1">
      <c r="A2" s="207" t="s">
        <v>22</v>
      </c>
      <c r="B2" s="207"/>
      <c r="C2" s="128"/>
      <c r="D2" s="128"/>
      <c r="E2" s="128"/>
      <c r="F2" s="128"/>
      <c r="G2" s="128"/>
      <c r="H2" s="128"/>
      <c r="I2" s="128"/>
    </row>
    <row r="3" spans="1:10" ht="136.5" customHeight="1" thickBot="1">
      <c r="A3" s="105"/>
      <c r="B3" s="275" t="s">
        <v>150</v>
      </c>
      <c r="C3" s="276"/>
      <c r="D3" s="276"/>
      <c r="E3" s="276"/>
      <c r="F3" s="276"/>
      <c r="G3" s="276"/>
      <c r="H3" s="276"/>
      <c r="I3" s="277"/>
      <c r="J3" s="5"/>
    </row>
    <row r="4" spans="1:13" ht="26.25" customHeight="1" thickBot="1">
      <c r="A4" s="251" t="s">
        <v>100</v>
      </c>
      <c r="B4" s="251"/>
      <c r="C4" s="251"/>
      <c r="D4" s="251"/>
      <c r="E4" s="251"/>
      <c r="F4" s="251"/>
      <c r="G4" s="251"/>
      <c r="H4" s="251"/>
      <c r="I4" s="251"/>
      <c r="J4" s="7"/>
      <c r="K4" s="7"/>
      <c r="L4" s="7"/>
      <c r="M4" s="7"/>
    </row>
    <row r="5" spans="1:13" ht="36" customHeight="1" thickBot="1">
      <c r="A5" s="290" t="s">
        <v>35</v>
      </c>
      <c r="B5" s="291"/>
      <c r="C5" s="291"/>
      <c r="D5" s="291"/>
      <c r="E5" s="291"/>
      <c r="F5" s="291"/>
      <c r="G5" s="291"/>
      <c r="H5" s="291"/>
      <c r="I5" s="292"/>
      <c r="J5" s="4"/>
      <c r="K5" s="4"/>
      <c r="L5" s="4"/>
      <c r="M5" s="4"/>
    </row>
    <row r="6" spans="1:9" ht="26.25" customHeight="1">
      <c r="A6" s="106"/>
      <c r="B6" s="143" t="s">
        <v>33</v>
      </c>
      <c r="C6" s="133"/>
      <c r="D6" s="144" t="s">
        <v>75</v>
      </c>
      <c r="E6" s="83" t="s">
        <v>74</v>
      </c>
      <c r="F6" s="144" t="s">
        <v>76</v>
      </c>
      <c r="G6" s="83" t="s">
        <v>74</v>
      </c>
      <c r="H6" s="106"/>
      <c r="I6" s="106"/>
    </row>
    <row r="7" spans="1:11" ht="24.75" customHeight="1">
      <c r="A7" s="106"/>
      <c r="B7" s="143" t="s">
        <v>34</v>
      </c>
      <c r="C7" s="133"/>
      <c r="D7" s="144" t="s">
        <v>75</v>
      </c>
      <c r="E7" s="83" t="s">
        <v>74</v>
      </c>
      <c r="F7" s="144" t="s">
        <v>76</v>
      </c>
      <c r="G7" s="83" t="s">
        <v>74</v>
      </c>
      <c r="H7" s="106"/>
      <c r="I7" s="106"/>
      <c r="J7"/>
      <c r="K7"/>
    </row>
    <row r="8" spans="1:11" ht="24.75" customHeight="1" thickBot="1">
      <c r="A8" s="106"/>
      <c r="B8" s="106"/>
      <c r="C8" s="133"/>
      <c r="D8" s="106"/>
      <c r="E8" s="106"/>
      <c r="F8" s="106"/>
      <c r="G8" s="106"/>
      <c r="H8" s="106"/>
      <c r="I8" s="106"/>
      <c r="J8"/>
      <c r="K8"/>
    </row>
    <row r="9" spans="1:11" ht="36" customHeight="1" thickBot="1">
      <c r="A9" s="290" t="s">
        <v>70</v>
      </c>
      <c r="B9" s="291"/>
      <c r="C9" s="291"/>
      <c r="D9" s="291"/>
      <c r="E9" s="291"/>
      <c r="F9" s="291"/>
      <c r="G9" s="291"/>
      <c r="H9" s="291"/>
      <c r="I9" s="292"/>
      <c r="J9"/>
      <c r="K9"/>
    </row>
    <row r="10" spans="1:11" ht="24.75" customHeight="1" thickBot="1">
      <c r="A10" s="279"/>
      <c r="B10" s="279"/>
      <c r="C10" s="279"/>
      <c r="D10" s="279"/>
      <c r="E10" s="279"/>
      <c r="F10" s="279"/>
      <c r="G10" s="279"/>
      <c r="H10" s="279"/>
      <c r="I10" s="279"/>
      <c r="J10"/>
      <c r="K10"/>
    </row>
    <row r="11" spans="1:11" ht="24" customHeight="1" thickBot="1">
      <c r="A11" s="106"/>
      <c r="B11" s="38" t="s">
        <v>24</v>
      </c>
      <c r="C11" s="39" t="str">
        <f>'A-CALCUL public'!D8</f>
        <v>Nombre de jours</v>
      </c>
      <c r="D11" s="39" t="str">
        <f>'A-CALCUL public'!E8</f>
        <v>Années</v>
      </c>
      <c r="E11" s="39" t="str">
        <f>'A-CALCUL public'!F8</f>
        <v>Mois</v>
      </c>
      <c r="F11" s="40" t="str">
        <f>'A-CALCUL public'!G8</f>
        <v>Jours</v>
      </c>
      <c r="G11" s="106"/>
      <c r="H11" s="106"/>
      <c r="I11" s="106"/>
      <c r="J11"/>
      <c r="K11"/>
    </row>
    <row r="12" spans="1:11" ht="36" customHeight="1" hidden="1">
      <c r="A12" s="293" t="str">
        <f>'A-CALCUL public'!C9</f>
        <v>Cumul d'ancienneté</v>
      </c>
      <c r="B12" s="294"/>
      <c r="C12" s="41">
        <f>'A-CALCUL public'!D9</f>
        <v>0</v>
      </c>
      <c r="D12" s="42">
        <f>'A-CALCUL public'!E9</f>
        <v>0</v>
      </c>
      <c r="E12" s="42">
        <f>'A-CALCUL public'!F9</f>
        <v>0</v>
      </c>
      <c r="F12" s="43">
        <f>'A-CALCUL public'!G9</f>
        <v>0</v>
      </c>
      <c r="G12" s="106"/>
      <c r="H12" s="106"/>
      <c r="I12" s="106"/>
      <c r="J12"/>
      <c r="K12"/>
    </row>
    <row r="13" spans="1:11" s="3" customFormat="1" ht="24.75" customHeight="1">
      <c r="A13" s="278" t="str">
        <f>'A-CALCUL public'!I8</f>
        <v>Base de calcul pour le classement</v>
      </c>
      <c r="B13" s="295"/>
      <c r="C13" s="44">
        <f>'A-CALCUL public'!I9</f>
        <v>0</v>
      </c>
      <c r="D13" s="44">
        <f>'A-CALCUL public'!J9</f>
        <v>0</v>
      </c>
      <c r="E13" s="44">
        <f>'A-CALCUL public'!K9</f>
        <v>0</v>
      </c>
      <c r="F13" s="44">
        <f>'A-CALCUL public'!L9</f>
        <v>0</v>
      </c>
      <c r="G13" s="133"/>
      <c r="H13" s="106"/>
      <c r="I13" s="106"/>
      <c r="J13"/>
      <c r="K13"/>
    </row>
    <row r="14" spans="1:11" ht="36" customHeight="1" thickBot="1">
      <c r="A14" s="278" t="s">
        <v>37</v>
      </c>
      <c r="B14" s="295"/>
      <c r="C14" s="45">
        <f>(D14*360)+(E14*30)+F14</f>
        <v>0</v>
      </c>
      <c r="D14" s="79"/>
      <c r="E14" s="79"/>
      <c r="F14" s="80"/>
      <c r="G14" s="106"/>
      <c r="H14" s="106"/>
      <c r="I14" s="106"/>
      <c r="J14"/>
      <c r="K14"/>
    </row>
    <row r="15" spans="1:11" ht="24.75" customHeight="1" thickBot="1">
      <c r="A15" s="106"/>
      <c r="B15" s="46" t="s">
        <v>28</v>
      </c>
      <c r="C15" s="62">
        <f>C14+C13</f>
        <v>0</v>
      </c>
      <c r="D15" s="63">
        <f>D14+D13</f>
        <v>0</v>
      </c>
      <c r="E15" s="63">
        <f>E14+E13</f>
        <v>0</v>
      </c>
      <c r="F15" s="64">
        <f>F14+F13</f>
        <v>0</v>
      </c>
      <c r="G15" s="106"/>
      <c r="H15" s="106"/>
      <c r="I15" s="106"/>
      <c r="J15"/>
      <c r="K15"/>
    </row>
    <row r="16" spans="1:11" ht="24.75" customHeight="1" thickBot="1">
      <c r="A16" s="106"/>
      <c r="B16" s="106"/>
      <c r="C16" s="106"/>
      <c r="D16" s="106"/>
      <c r="E16" s="106"/>
      <c r="F16" s="106"/>
      <c r="G16" s="106"/>
      <c r="H16" s="106"/>
      <c r="I16" s="106"/>
      <c r="J16"/>
      <c r="K16"/>
    </row>
    <row r="17" spans="1:11" ht="24" customHeight="1" thickBot="1">
      <c r="A17" s="106"/>
      <c r="B17" s="47" t="s">
        <v>25</v>
      </c>
      <c r="C17" s="48" t="str">
        <f>'B-CALCUL privé'!D8</f>
        <v>Nombre de jours</v>
      </c>
      <c r="D17" s="48" t="str">
        <f>'B-CALCUL privé'!E8</f>
        <v>Années</v>
      </c>
      <c r="E17" s="48" t="str">
        <f>'B-CALCUL privé'!F8</f>
        <v>Mois</v>
      </c>
      <c r="F17" s="49" t="str">
        <f>'B-CALCUL privé'!G8</f>
        <v>Jours</v>
      </c>
      <c r="G17" s="106"/>
      <c r="H17" s="106"/>
      <c r="I17" s="106"/>
      <c r="J17"/>
      <c r="K17"/>
    </row>
    <row r="18" spans="1:11" ht="24" customHeight="1" hidden="1">
      <c r="A18" s="278" t="str">
        <f>'B-CALCUL privé'!C9</f>
        <v>Cumul d'ancienneté</v>
      </c>
      <c r="B18" s="278"/>
      <c r="C18" s="73">
        <f>'B-CALCUL privé'!D9</f>
        <v>0</v>
      </c>
      <c r="D18" s="74">
        <f>'B-CALCUL privé'!E9</f>
        <v>0</v>
      </c>
      <c r="E18" s="74">
        <f>'B-CALCUL privé'!F9</f>
        <v>0</v>
      </c>
      <c r="F18" s="74">
        <f>'B-CALCUL privé'!G9</f>
        <v>0</v>
      </c>
      <c r="G18" s="106"/>
      <c r="H18" s="106"/>
      <c r="I18" s="106"/>
      <c r="J18"/>
      <c r="K18"/>
    </row>
    <row r="19" spans="1:11" ht="24.75" customHeight="1">
      <c r="A19" s="278" t="str">
        <f>'B-CALCUL privé'!$I$8</f>
        <v>Base de calcul pour le classement</v>
      </c>
      <c r="B19" s="278"/>
      <c r="C19" s="72">
        <f>'B-CALCUL privé'!I9</f>
        <v>0</v>
      </c>
      <c r="D19" s="72">
        <f>'B-CALCUL privé'!J9</f>
        <v>0</v>
      </c>
      <c r="E19" s="72">
        <f>'B-CALCUL privé'!K9</f>
        <v>0</v>
      </c>
      <c r="F19" s="72">
        <f>'B-CALCUL privé'!L9</f>
        <v>0</v>
      </c>
      <c r="G19" s="106"/>
      <c r="H19" s="106"/>
      <c r="I19" s="106"/>
      <c r="K19"/>
    </row>
    <row r="20" spans="1:11" ht="36" customHeight="1" thickBot="1">
      <c r="A20" s="278" t="s">
        <v>37</v>
      </c>
      <c r="B20" s="278"/>
      <c r="C20" s="75">
        <f>(D20*360)+(E20*30)+F20</f>
        <v>0</v>
      </c>
      <c r="D20" s="78"/>
      <c r="E20" s="78"/>
      <c r="F20" s="78"/>
      <c r="G20" s="106"/>
      <c r="H20" s="106"/>
      <c r="I20" s="106"/>
      <c r="J20"/>
      <c r="K20"/>
    </row>
    <row r="21" spans="1:11" ht="18" customHeight="1" thickBot="1">
      <c r="A21" s="106"/>
      <c r="B21" s="50" t="s">
        <v>29</v>
      </c>
      <c r="C21" s="65">
        <f>SUM(C19:C20)</f>
        <v>0</v>
      </c>
      <c r="D21" s="65">
        <f>SUM(D19:D20)</f>
        <v>0</v>
      </c>
      <c r="E21" s="65">
        <f>SUM(E19:E20)</f>
        <v>0</v>
      </c>
      <c r="F21" s="76">
        <f>SUM(F19:F20)</f>
        <v>0</v>
      </c>
      <c r="G21" s="106"/>
      <c r="H21" s="106"/>
      <c r="I21" s="106"/>
      <c r="J21"/>
      <c r="K21"/>
    </row>
    <row r="22" spans="1:11" ht="18" customHeight="1" thickBot="1">
      <c r="A22" s="106"/>
      <c r="B22" s="106"/>
      <c r="C22" s="106"/>
      <c r="D22" s="106"/>
      <c r="E22" s="106"/>
      <c r="F22" s="106"/>
      <c r="G22" s="106"/>
      <c r="H22" s="106"/>
      <c r="I22" s="106"/>
      <c r="J22"/>
      <c r="K22"/>
    </row>
    <row r="23" spans="1:11" ht="18" customHeight="1" thickBot="1">
      <c r="A23" s="167" t="s">
        <v>111</v>
      </c>
      <c r="B23" s="166" t="s">
        <v>108</v>
      </c>
      <c r="C23" s="168" t="s">
        <v>109</v>
      </c>
      <c r="D23" s="168">
        <f>'C-MAINTIEN rémunération'!K30</f>
        <v>0</v>
      </c>
      <c r="E23" s="168" t="s">
        <v>110</v>
      </c>
      <c r="F23" s="169">
        <f>'C-MAINTIEN rémunération'!M30</f>
        <v>0</v>
      </c>
      <c r="G23" s="106"/>
      <c r="H23" s="106"/>
      <c r="I23" s="106"/>
      <c r="J23"/>
      <c r="K23"/>
    </row>
    <row r="24" spans="1:11" ht="18" customHeight="1" thickBot="1">
      <c r="A24" s="106"/>
      <c r="B24" s="106"/>
      <c r="C24" s="106"/>
      <c r="D24" s="106"/>
      <c r="E24" s="106"/>
      <c r="F24" s="106"/>
      <c r="G24" s="106"/>
      <c r="H24" s="106"/>
      <c r="I24" s="106"/>
      <c r="J24"/>
      <c r="K24"/>
    </row>
    <row r="25" spans="1:13" ht="18" customHeight="1" thickBot="1">
      <c r="A25" s="9" t="s">
        <v>26</v>
      </c>
      <c r="B25" s="289" t="s">
        <v>79</v>
      </c>
      <c r="C25" s="289"/>
      <c r="D25" s="289"/>
      <c r="E25" s="10" t="s">
        <v>27</v>
      </c>
      <c r="F25" s="10"/>
      <c r="G25" s="10"/>
      <c r="H25" s="10"/>
      <c r="I25" s="11"/>
      <c r="J25"/>
      <c r="K25"/>
      <c r="L25"/>
      <c r="M25"/>
    </row>
    <row r="26" spans="1:13" ht="18" customHeight="1">
      <c r="A26" s="106"/>
      <c r="B26" s="104" t="s">
        <v>30</v>
      </c>
      <c r="C26" s="106"/>
      <c r="D26" s="106"/>
      <c r="E26" s="106"/>
      <c r="F26" s="106"/>
      <c r="G26" s="106"/>
      <c r="H26" s="106"/>
      <c r="I26" s="106"/>
      <c r="J26"/>
      <c r="K26"/>
      <c r="L26"/>
      <c r="M26"/>
    </row>
    <row r="27" spans="1:13" ht="18" customHeight="1">
      <c r="A27" s="106"/>
      <c r="B27" s="104" t="s">
        <v>31</v>
      </c>
      <c r="C27" s="106"/>
      <c r="D27" s="106"/>
      <c r="E27" s="106"/>
      <c r="F27" s="106"/>
      <c r="G27" s="106"/>
      <c r="H27" s="106"/>
      <c r="I27" s="106"/>
      <c r="J27"/>
      <c r="K27"/>
      <c r="L27"/>
      <c r="M27"/>
    </row>
    <row r="28" spans="1:13" ht="18" customHeight="1">
      <c r="A28" s="106"/>
      <c r="B28" s="104" t="s">
        <v>107</v>
      </c>
      <c r="C28" s="106"/>
      <c r="D28" s="106"/>
      <c r="E28" s="106"/>
      <c r="F28" s="106"/>
      <c r="G28" s="106"/>
      <c r="H28" s="106"/>
      <c r="I28" s="106"/>
      <c r="J28"/>
      <c r="K28"/>
      <c r="L28"/>
      <c r="M28"/>
    </row>
    <row r="29" spans="1:13" ht="18" customHeight="1">
      <c r="A29" s="106"/>
      <c r="B29" s="104" t="s">
        <v>32</v>
      </c>
      <c r="C29" s="106"/>
      <c r="D29" s="106"/>
      <c r="E29" s="106"/>
      <c r="F29" s="106"/>
      <c r="G29" s="106"/>
      <c r="H29" s="106"/>
      <c r="I29" s="106"/>
      <c r="J29"/>
      <c r="K29"/>
      <c r="L29"/>
      <c r="M29"/>
    </row>
    <row r="30" spans="1:11" ht="18" customHeight="1" thickBot="1">
      <c r="A30" s="106"/>
      <c r="B30" s="106"/>
      <c r="C30" s="106"/>
      <c r="D30" s="106"/>
      <c r="E30" s="106"/>
      <c r="F30" s="106"/>
      <c r="G30" s="106"/>
      <c r="H30" s="106"/>
      <c r="I30" s="106"/>
      <c r="J30"/>
      <c r="K30"/>
    </row>
    <row r="31" spans="1:11" ht="18" customHeight="1">
      <c r="A31" s="280" t="s">
        <v>71</v>
      </c>
      <c r="B31" s="281"/>
      <c r="C31" s="282"/>
      <c r="D31" s="106"/>
      <c r="E31" s="106"/>
      <c r="F31" s="280" t="s">
        <v>72</v>
      </c>
      <c r="G31" s="281"/>
      <c r="H31" s="281"/>
      <c r="I31" s="282"/>
      <c r="J31"/>
      <c r="K31"/>
    </row>
    <row r="32" spans="1:11" ht="18" customHeight="1">
      <c r="A32" s="283"/>
      <c r="B32" s="284"/>
      <c r="C32" s="285"/>
      <c r="D32" s="127"/>
      <c r="E32" s="127"/>
      <c r="F32" s="283"/>
      <c r="G32" s="284"/>
      <c r="H32" s="284"/>
      <c r="I32" s="285"/>
      <c r="J32"/>
      <c r="K32"/>
    </row>
    <row r="33" spans="1:11" ht="18" customHeight="1">
      <c r="A33" s="283"/>
      <c r="B33" s="284"/>
      <c r="C33" s="285"/>
      <c r="D33" s="127"/>
      <c r="E33" s="127"/>
      <c r="F33" s="283"/>
      <c r="G33" s="284"/>
      <c r="H33" s="284"/>
      <c r="I33" s="285"/>
      <c r="J33"/>
      <c r="K33"/>
    </row>
    <row r="34" spans="1:11" ht="18" customHeight="1">
      <c r="A34" s="283"/>
      <c r="B34" s="284"/>
      <c r="C34" s="285"/>
      <c r="D34" s="127"/>
      <c r="E34" s="127"/>
      <c r="F34" s="283"/>
      <c r="G34" s="284"/>
      <c r="H34" s="284"/>
      <c r="I34" s="285"/>
      <c r="J34"/>
      <c r="K34"/>
    </row>
    <row r="35" spans="1:11" ht="18" customHeight="1">
      <c r="A35" s="283"/>
      <c r="B35" s="284"/>
      <c r="C35" s="285"/>
      <c r="D35" s="127"/>
      <c r="E35" s="127"/>
      <c r="F35" s="283"/>
      <c r="G35" s="284"/>
      <c r="H35" s="284"/>
      <c r="I35" s="285"/>
      <c r="J35"/>
      <c r="K35"/>
    </row>
    <row r="36" spans="1:11" ht="18" customHeight="1">
      <c r="A36" s="283"/>
      <c r="B36" s="284"/>
      <c r="C36" s="285"/>
      <c r="D36" s="127"/>
      <c r="E36" s="127"/>
      <c r="F36" s="283"/>
      <c r="G36" s="284"/>
      <c r="H36" s="284"/>
      <c r="I36" s="285"/>
      <c r="J36"/>
      <c r="K36"/>
    </row>
    <row r="37" spans="1:11" ht="18" customHeight="1" thickBot="1">
      <c r="A37" s="286"/>
      <c r="B37" s="287"/>
      <c r="C37" s="288"/>
      <c r="D37" s="127"/>
      <c r="E37" s="127"/>
      <c r="F37" s="286"/>
      <c r="G37" s="287"/>
      <c r="H37" s="287"/>
      <c r="I37" s="288"/>
      <c r="J37"/>
      <c r="K37"/>
    </row>
    <row r="38" spans="1:11" ht="18" customHeight="1">
      <c r="A38" s="105"/>
      <c r="B38" s="105"/>
      <c r="C38" s="111"/>
      <c r="D38" s="127"/>
      <c r="E38" s="127"/>
      <c r="F38" s="105"/>
      <c r="G38" s="105"/>
      <c r="H38" s="105"/>
      <c r="I38" s="105"/>
      <c r="J38"/>
      <c r="K38"/>
    </row>
    <row r="39" spans="1:11" ht="18" customHeight="1">
      <c r="A39" s="127"/>
      <c r="B39" s="127"/>
      <c r="C39" s="127"/>
      <c r="D39" s="127"/>
      <c r="E39" s="127"/>
      <c r="F39" s="127"/>
      <c r="G39" s="127"/>
      <c r="H39" s="127"/>
      <c r="I39" s="127"/>
      <c r="J39"/>
      <c r="K39"/>
    </row>
    <row r="40" spans="1:11" ht="18" customHeight="1">
      <c r="A40"/>
      <c r="B40"/>
      <c r="C40"/>
      <c r="D40"/>
      <c r="E40"/>
      <c r="F40"/>
      <c r="G40"/>
      <c r="H40"/>
      <c r="I40"/>
      <c r="J40"/>
      <c r="K40"/>
    </row>
    <row r="41" spans="1:11" ht="18" customHeight="1">
      <c r="A41"/>
      <c r="B41"/>
      <c r="C41"/>
      <c r="D41"/>
      <c r="E41"/>
      <c r="F41"/>
      <c r="G41"/>
      <c r="H41"/>
      <c r="I41"/>
      <c r="J41"/>
      <c r="K41"/>
    </row>
    <row r="42" spans="1:11" ht="18" customHeight="1">
      <c r="A42"/>
      <c r="B42"/>
      <c r="C42"/>
      <c r="D42"/>
      <c r="E42"/>
      <c r="F42"/>
      <c r="G42"/>
      <c r="H42"/>
      <c r="I42"/>
      <c r="J42"/>
      <c r="K42"/>
    </row>
    <row r="43" spans="1:11" ht="18" customHeight="1">
      <c r="A43"/>
      <c r="B43"/>
      <c r="C43"/>
      <c r="D43"/>
      <c r="E43"/>
      <c r="F43"/>
      <c r="G43"/>
      <c r="H43"/>
      <c r="I43"/>
      <c r="J43"/>
      <c r="K43"/>
    </row>
    <row r="44" spans="1:11" ht="18" customHeight="1">
      <c r="A44"/>
      <c r="B44"/>
      <c r="C44"/>
      <c r="D44"/>
      <c r="E44"/>
      <c r="F44"/>
      <c r="G44"/>
      <c r="H44"/>
      <c r="I44"/>
      <c r="J44"/>
      <c r="K44"/>
    </row>
    <row r="45" spans="1:11" ht="18" customHeight="1">
      <c r="A45"/>
      <c r="B45"/>
      <c r="C45"/>
      <c r="D45"/>
      <c r="E45"/>
      <c r="F45"/>
      <c r="G45"/>
      <c r="H45"/>
      <c r="I45"/>
      <c r="J45"/>
      <c r="K45"/>
    </row>
    <row r="46" spans="1:11" ht="18" customHeight="1">
      <c r="A46"/>
      <c r="B46"/>
      <c r="C46"/>
      <c r="D46"/>
      <c r="E46"/>
      <c r="F46"/>
      <c r="G46"/>
      <c r="H46"/>
      <c r="I46"/>
      <c r="J46"/>
      <c r="K46"/>
    </row>
    <row r="47" spans="1:11" ht="18" customHeight="1">
      <c r="A47"/>
      <c r="B47"/>
      <c r="C47"/>
      <c r="D47"/>
      <c r="E47"/>
      <c r="F47"/>
      <c r="G47"/>
      <c r="H47"/>
      <c r="I47"/>
      <c r="J47"/>
      <c r="K47"/>
    </row>
    <row r="48" spans="1:11" ht="18" customHeight="1">
      <c r="A48"/>
      <c r="B48"/>
      <c r="C48"/>
      <c r="D48"/>
      <c r="E48"/>
      <c r="F48"/>
      <c r="G48"/>
      <c r="H48"/>
      <c r="I48"/>
      <c r="J48"/>
      <c r="K48"/>
    </row>
    <row r="49" spans="1:11" ht="18" customHeight="1">
      <c r="A49"/>
      <c r="B49"/>
      <c r="C49"/>
      <c r="D49"/>
      <c r="E49"/>
      <c r="F49"/>
      <c r="G49"/>
      <c r="H49"/>
      <c r="I49"/>
      <c r="J49"/>
      <c r="K49"/>
    </row>
    <row r="50" spans="1:11" ht="18" customHeight="1">
      <c r="A50"/>
      <c r="B50"/>
      <c r="C50"/>
      <c r="D50"/>
      <c r="E50"/>
      <c r="F50"/>
      <c r="G50"/>
      <c r="H50"/>
      <c r="I50"/>
      <c r="J50"/>
      <c r="K50"/>
    </row>
    <row r="51" spans="1:11" ht="18" customHeight="1">
      <c r="A51"/>
      <c r="B51"/>
      <c r="C51"/>
      <c r="D51"/>
      <c r="E51"/>
      <c r="F51"/>
      <c r="G51"/>
      <c r="H51"/>
      <c r="I51"/>
      <c r="J51"/>
      <c r="K51"/>
    </row>
    <row r="52" spans="1:11" ht="18" customHeight="1">
      <c r="A52"/>
      <c r="B52"/>
      <c r="C52"/>
      <c r="D52"/>
      <c r="E52"/>
      <c r="F52"/>
      <c r="G52"/>
      <c r="H52"/>
      <c r="I52"/>
      <c r="J52"/>
      <c r="K52"/>
    </row>
    <row r="53" spans="1:11" ht="18" customHeight="1">
      <c r="A53"/>
      <c r="B53"/>
      <c r="C53"/>
      <c r="D53"/>
      <c r="E53"/>
      <c r="F53"/>
      <c r="G53"/>
      <c r="H53"/>
      <c r="I53"/>
      <c r="J53"/>
      <c r="K53"/>
    </row>
    <row r="54" spans="1:11" ht="18" customHeight="1">
      <c r="A54"/>
      <c r="B54"/>
      <c r="C54"/>
      <c r="D54"/>
      <c r="E54"/>
      <c r="F54"/>
      <c r="G54"/>
      <c r="H54"/>
      <c r="I54"/>
      <c r="J54"/>
      <c r="K54"/>
    </row>
    <row r="55" spans="1:11" ht="18" customHeight="1">
      <c r="A55"/>
      <c r="B55"/>
      <c r="C55"/>
      <c r="D55"/>
      <c r="E55"/>
      <c r="F55"/>
      <c r="G55"/>
      <c r="H55"/>
      <c r="I55"/>
      <c r="J55"/>
      <c r="K55"/>
    </row>
    <row r="56" spans="1:11" ht="18" customHeight="1">
      <c r="A56"/>
      <c r="B56"/>
      <c r="C56"/>
      <c r="D56"/>
      <c r="E56"/>
      <c r="F56"/>
      <c r="G56"/>
      <c r="H56"/>
      <c r="I56"/>
      <c r="J56"/>
      <c r="K56"/>
    </row>
    <row r="57" spans="1:11" ht="18" customHeight="1">
      <c r="A57"/>
      <c r="B57"/>
      <c r="C57"/>
      <c r="D57"/>
      <c r="E57"/>
      <c r="F57"/>
      <c r="G57"/>
      <c r="H57"/>
      <c r="I57"/>
      <c r="J57"/>
      <c r="K57"/>
    </row>
    <row r="58" spans="1:11" ht="18" customHeight="1">
      <c r="A58"/>
      <c r="B58"/>
      <c r="C58"/>
      <c r="D58"/>
      <c r="E58"/>
      <c r="F58"/>
      <c r="G58"/>
      <c r="H58"/>
      <c r="I58"/>
      <c r="J58"/>
      <c r="K58"/>
    </row>
    <row r="59" spans="1:11" ht="18" customHeight="1">
      <c r="A59"/>
      <c r="B59"/>
      <c r="C59"/>
      <c r="D59"/>
      <c r="E59"/>
      <c r="F59"/>
      <c r="G59"/>
      <c r="H59"/>
      <c r="I59"/>
      <c r="J59"/>
      <c r="K59"/>
    </row>
    <row r="60" spans="1:11" ht="18" customHeight="1">
      <c r="A60"/>
      <c r="B60"/>
      <c r="C60"/>
      <c r="D60"/>
      <c r="E60"/>
      <c r="F60"/>
      <c r="G60"/>
      <c r="H60"/>
      <c r="I60"/>
      <c r="J60"/>
      <c r="K60"/>
    </row>
    <row r="61" spans="1:11" ht="18" customHeight="1">
      <c r="A61"/>
      <c r="B61"/>
      <c r="C61"/>
      <c r="D61"/>
      <c r="E61"/>
      <c r="F61"/>
      <c r="G61"/>
      <c r="H61"/>
      <c r="I61"/>
      <c r="J61"/>
      <c r="K61"/>
    </row>
    <row r="62" spans="1:11" ht="18" customHeight="1">
      <c r="A62"/>
      <c r="B62"/>
      <c r="C62"/>
      <c r="D62"/>
      <c r="E62"/>
      <c r="F62"/>
      <c r="G62"/>
      <c r="H62"/>
      <c r="I62"/>
      <c r="J62"/>
      <c r="K62"/>
    </row>
    <row r="63" spans="1:11" ht="18" customHeight="1">
      <c r="A63"/>
      <c r="B63"/>
      <c r="C63"/>
      <c r="D63"/>
      <c r="E63"/>
      <c r="F63"/>
      <c r="G63"/>
      <c r="H63"/>
      <c r="I63"/>
      <c r="J63"/>
      <c r="K63"/>
    </row>
    <row r="64" spans="1:11" ht="18" customHeight="1">
      <c r="A64"/>
      <c r="B64"/>
      <c r="C64"/>
      <c r="D64"/>
      <c r="E64"/>
      <c r="F64"/>
      <c r="G64"/>
      <c r="H64"/>
      <c r="I64"/>
      <c r="J64"/>
      <c r="K64"/>
    </row>
    <row r="65" spans="1:11" ht="18" customHeight="1">
      <c r="A65"/>
      <c r="B65"/>
      <c r="C65"/>
      <c r="D65"/>
      <c r="E65"/>
      <c r="F65"/>
      <c r="G65"/>
      <c r="H65"/>
      <c r="I65"/>
      <c r="J65"/>
      <c r="K65"/>
    </row>
    <row r="66" spans="1:11" ht="18" customHeight="1">
      <c r="A66"/>
      <c r="B66"/>
      <c r="C66"/>
      <c r="D66"/>
      <c r="E66"/>
      <c r="F66"/>
      <c r="G66"/>
      <c r="H66"/>
      <c r="I66"/>
      <c r="J66"/>
      <c r="K66"/>
    </row>
    <row r="67" spans="1:11" ht="18" customHeight="1">
      <c r="A67"/>
      <c r="B67"/>
      <c r="C67"/>
      <c r="D67"/>
      <c r="E67"/>
      <c r="F67"/>
      <c r="G67"/>
      <c r="H67"/>
      <c r="I67"/>
      <c r="J67"/>
      <c r="K67"/>
    </row>
    <row r="68" spans="1:11" ht="14.25">
      <c r="A68"/>
      <c r="B68"/>
      <c r="C68"/>
      <c r="D68"/>
      <c r="E68"/>
      <c r="F68"/>
      <c r="G68"/>
      <c r="H68"/>
      <c r="I68"/>
      <c r="J68"/>
      <c r="K68"/>
    </row>
    <row r="69" spans="1:11" ht="14.25">
      <c r="A69"/>
      <c r="B69"/>
      <c r="C69"/>
      <c r="D69"/>
      <c r="E69"/>
      <c r="F69"/>
      <c r="G69"/>
      <c r="H69"/>
      <c r="I69"/>
      <c r="J69"/>
      <c r="K69"/>
    </row>
    <row r="70" spans="1:11" ht="14.25">
      <c r="A70"/>
      <c r="B70"/>
      <c r="C70"/>
      <c r="D70"/>
      <c r="E70"/>
      <c r="F70"/>
      <c r="G70"/>
      <c r="H70"/>
      <c r="I70"/>
      <c r="J70"/>
      <c r="K70"/>
    </row>
    <row r="71" spans="1:11" ht="14.25">
      <c r="A71"/>
      <c r="B71"/>
      <c r="C71"/>
      <c r="D71"/>
      <c r="E71"/>
      <c r="F71"/>
      <c r="G71"/>
      <c r="H71"/>
      <c r="I71"/>
      <c r="J71"/>
      <c r="K71"/>
    </row>
    <row r="72" spans="1:11" ht="14.25">
      <c r="A72"/>
      <c r="B72"/>
      <c r="C72"/>
      <c r="D72"/>
      <c r="E72"/>
      <c r="F72"/>
      <c r="G72"/>
      <c r="H72"/>
      <c r="I72"/>
      <c r="J72"/>
      <c r="K72"/>
    </row>
    <row r="73" spans="1:11" ht="14.25">
      <c r="A73"/>
      <c r="B73"/>
      <c r="C73"/>
      <c r="D73"/>
      <c r="E73"/>
      <c r="F73"/>
      <c r="G73"/>
      <c r="H73"/>
      <c r="I73"/>
      <c r="J73"/>
      <c r="K73"/>
    </row>
    <row r="74" spans="1:11" ht="14.25">
      <c r="A74"/>
      <c r="B74"/>
      <c r="C74"/>
      <c r="D74"/>
      <c r="E74"/>
      <c r="F74"/>
      <c r="G74"/>
      <c r="H74"/>
      <c r="I74"/>
      <c r="J74"/>
      <c r="K74"/>
    </row>
    <row r="75" spans="1:11" ht="14.25">
      <c r="A75"/>
      <c r="B75"/>
      <c r="C75"/>
      <c r="D75"/>
      <c r="E75"/>
      <c r="F75"/>
      <c r="G75"/>
      <c r="H75"/>
      <c r="I75"/>
      <c r="J75"/>
      <c r="K75"/>
    </row>
    <row r="76" spans="1:11" ht="14.25">
      <c r="A76"/>
      <c r="B76"/>
      <c r="C76"/>
      <c r="D76"/>
      <c r="E76"/>
      <c r="F76"/>
      <c r="G76"/>
      <c r="H76"/>
      <c r="I76"/>
      <c r="J76"/>
      <c r="K76"/>
    </row>
    <row r="77" spans="1:11" ht="14.25">
      <c r="A77"/>
      <c r="B77"/>
      <c r="C77"/>
      <c r="D77"/>
      <c r="E77"/>
      <c r="F77"/>
      <c r="G77"/>
      <c r="H77"/>
      <c r="I77"/>
      <c r="J77"/>
      <c r="K77"/>
    </row>
    <row r="78" spans="1:11" ht="14.25">
      <c r="A78"/>
      <c r="B78"/>
      <c r="C78"/>
      <c r="D78"/>
      <c r="E78"/>
      <c r="F78"/>
      <c r="G78"/>
      <c r="H78"/>
      <c r="I78"/>
      <c r="J78"/>
      <c r="K78"/>
    </row>
    <row r="79" spans="1:11" ht="14.25">
      <c r="A79"/>
      <c r="B79"/>
      <c r="C79"/>
      <c r="D79"/>
      <c r="E79"/>
      <c r="F79"/>
      <c r="G79"/>
      <c r="H79"/>
      <c r="I79"/>
      <c r="J79"/>
      <c r="K79"/>
    </row>
    <row r="80" spans="1:6" ht="12">
      <c r="A80" s="3"/>
      <c r="B80" s="3"/>
      <c r="C80" s="4"/>
      <c r="D80" s="3"/>
      <c r="E80" s="3"/>
      <c r="F80" s="3"/>
    </row>
    <row r="81" spans="1:6" ht="12">
      <c r="A81" s="3"/>
      <c r="B81" s="3"/>
      <c r="C81" s="4"/>
      <c r="D81" s="3"/>
      <c r="E81" s="3"/>
      <c r="F81" s="3"/>
    </row>
    <row r="82" spans="1:6" ht="12">
      <c r="A82" s="3"/>
      <c r="B82" s="3"/>
      <c r="C82" s="4"/>
      <c r="D82" s="3"/>
      <c r="E82" s="3"/>
      <c r="F82" s="3"/>
    </row>
    <row r="83" spans="1:6" ht="12">
      <c r="A83" s="3"/>
      <c r="B83" s="3"/>
      <c r="C83" s="4"/>
      <c r="D83" s="3"/>
      <c r="E83" s="3"/>
      <c r="F83" s="3"/>
    </row>
    <row r="84" spans="1:6" ht="12">
      <c r="A84" s="3"/>
      <c r="B84" s="3"/>
      <c r="C84" s="4"/>
      <c r="D84" s="3"/>
      <c r="E84" s="3"/>
      <c r="F84" s="3"/>
    </row>
    <row r="85" spans="1:6" ht="12">
      <c r="A85" s="3"/>
      <c r="B85" s="3"/>
      <c r="C85" s="4"/>
      <c r="D85" s="3"/>
      <c r="E85" s="3"/>
      <c r="F85" s="3"/>
    </row>
    <row r="86" spans="1:6" ht="12">
      <c r="A86" s="3"/>
      <c r="B86" s="3"/>
      <c r="C86" s="4"/>
      <c r="D86" s="3"/>
      <c r="E86" s="3"/>
      <c r="F86" s="3"/>
    </row>
    <row r="87" spans="1:6" ht="12">
      <c r="A87" s="3"/>
      <c r="B87" s="3"/>
      <c r="C87" s="4"/>
      <c r="D87" s="3"/>
      <c r="E87" s="3"/>
      <c r="F87" s="3"/>
    </row>
    <row r="88" spans="1:6" ht="12">
      <c r="A88" s="3"/>
      <c r="B88" s="3"/>
      <c r="C88" s="4"/>
      <c r="D88" s="3"/>
      <c r="E88" s="3"/>
      <c r="F88" s="3"/>
    </row>
    <row r="89" spans="1:6" ht="12">
      <c r="A89" s="3"/>
      <c r="B89" s="3"/>
      <c r="C89" s="4"/>
      <c r="D89" s="3"/>
      <c r="E89" s="3"/>
      <c r="F89" s="3"/>
    </row>
    <row r="90" spans="1:6" ht="12">
      <c r="A90" s="3"/>
      <c r="B90" s="3"/>
      <c r="C90" s="4"/>
      <c r="D90" s="3"/>
      <c r="E90" s="3"/>
      <c r="F90" s="3"/>
    </row>
    <row r="91" spans="1:6" ht="12">
      <c r="A91" s="3"/>
      <c r="B91" s="3"/>
      <c r="C91" s="4"/>
      <c r="D91" s="3"/>
      <c r="E91" s="3"/>
      <c r="F91" s="3"/>
    </row>
    <row r="92" spans="1:6" ht="12">
      <c r="A92" s="3"/>
      <c r="B92" s="3"/>
      <c r="C92" s="4"/>
      <c r="D92" s="3"/>
      <c r="E92" s="3"/>
      <c r="F92" s="3"/>
    </row>
    <row r="93" spans="1:6" ht="12">
      <c r="A93" s="3"/>
      <c r="B93" s="3"/>
      <c r="C93" s="4"/>
      <c r="D93" s="3"/>
      <c r="E93" s="3"/>
      <c r="F93" s="3"/>
    </row>
    <row r="94" spans="1:6" ht="12">
      <c r="A94" s="3"/>
      <c r="B94" s="3"/>
      <c r="C94" s="4"/>
      <c r="D94" s="3"/>
      <c r="E94" s="3"/>
      <c r="F94" s="3"/>
    </row>
    <row r="95" spans="1:6" ht="12">
      <c r="A95" s="3"/>
      <c r="B95" s="3"/>
      <c r="C95" s="4"/>
      <c r="D95" s="3"/>
      <c r="E95" s="3"/>
      <c r="F95" s="3"/>
    </row>
    <row r="96" spans="1:6" ht="12">
      <c r="A96" s="3"/>
      <c r="B96" s="3"/>
      <c r="C96" s="4"/>
      <c r="D96" s="3"/>
      <c r="E96" s="3"/>
      <c r="F96" s="3"/>
    </row>
    <row r="97" spans="1:6" ht="12">
      <c r="A97" s="3"/>
      <c r="B97" s="3"/>
      <c r="C97" s="4"/>
      <c r="D97" s="3"/>
      <c r="E97" s="3"/>
      <c r="F97" s="3"/>
    </row>
    <row r="98" spans="1:6" ht="12">
      <c r="A98" s="3"/>
      <c r="B98" s="3"/>
      <c r="C98" s="4"/>
      <c r="D98" s="3"/>
      <c r="E98" s="3"/>
      <c r="F98" s="3"/>
    </row>
    <row r="99" spans="1:6" ht="12">
      <c r="A99" s="3"/>
      <c r="B99" s="3"/>
      <c r="C99" s="4"/>
      <c r="D99" s="3"/>
      <c r="E99" s="3"/>
      <c r="F99" s="3"/>
    </row>
    <row r="100" spans="1:6" ht="12">
      <c r="A100" s="3"/>
      <c r="B100" s="3"/>
      <c r="C100" s="4"/>
      <c r="D100" s="3"/>
      <c r="E100" s="3"/>
      <c r="F100" s="3"/>
    </row>
    <row r="101" spans="1:6" ht="12">
      <c r="A101" s="3"/>
      <c r="B101" s="3"/>
      <c r="C101" s="4"/>
      <c r="D101" s="3"/>
      <c r="E101" s="3"/>
      <c r="F101" s="3"/>
    </row>
    <row r="102" spans="1:6" ht="12">
      <c r="A102" s="3"/>
      <c r="B102" s="3"/>
      <c r="C102" s="4"/>
      <c r="D102" s="3"/>
      <c r="E102" s="3"/>
      <c r="F102" s="3"/>
    </row>
    <row r="103" spans="1:6" ht="12">
      <c r="A103" s="3"/>
      <c r="B103" s="3"/>
      <c r="C103" s="4"/>
      <c r="D103" s="3"/>
      <c r="E103" s="3"/>
      <c r="F103" s="3"/>
    </row>
    <row r="104" spans="1:6" ht="12">
      <c r="A104" s="3"/>
      <c r="B104" s="3"/>
      <c r="C104" s="4"/>
      <c r="D104" s="3"/>
      <c r="E104" s="3"/>
      <c r="F104" s="3"/>
    </row>
    <row r="105" spans="1:6" ht="12">
      <c r="A105" s="3"/>
      <c r="B105" s="3"/>
      <c r="C105" s="4"/>
      <c r="D105" s="3"/>
      <c r="E105" s="3"/>
      <c r="F105" s="3"/>
    </row>
    <row r="106" spans="1:6" ht="12">
      <c r="A106" s="3"/>
      <c r="B106" s="3"/>
      <c r="C106" s="4"/>
      <c r="D106" s="3"/>
      <c r="E106" s="3"/>
      <c r="F106" s="3"/>
    </row>
    <row r="107" spans="1:6" ht="12">
      <c r="A107" s="3"/>
      <c r="B107" s="3"/>
      <c r="C107" s="4"/>
      <c r="D107" s="3"/>
      <c r="E107" s="3"/>
      <c r="F107" s="3"/>
    </row>
    <row r="108" spans="1:6" ht="12">
      <c r="A108" s="3"/>
      <c r="B108" s="3"/>
      <c r="C108" s="4"/>
      <c r="D108" s="3"/>
      <c r="E108" s="3"/>
      <c r="F108" s="3"/>
    </row>
    <row r="109" spans="1:6" ht="12">
      <c r="A109" s="3"/>
      <c r="B109" s="3"/>
      <c r="C109" s="4"/>
      <c r="D109" s="3"/>
      <c r="E109" s="3"/>
      <c r="F109" s="3"/>
    </row>
    <row r="110" spans="1:6" ht="12">
      <c r="A110" s="3"/>
      <c r="B110" s="3"/>
      <c r="C110" s="4"/>
      <c r="D110" s="3"/>
      <c r="E110" s="3"/>
      <c r="F110" s="3"/>
    </row>
    <row r="111" spans="1:6" ht="12">
      <c r="A111" s="3"/>
      <c r="B111" s="3"/>
      <c r="C111" s="4"/>
      <c r="D111" s="3"/>
      <c r="E111" s="3"/>
      <c r="F111" s="3"/>
    </row>
    <row r="112" spans="1:6" ht="12">
      <c r="A112" s="3"/>
      <c r="B112" s="3"/>
      <c r="C112" s="4"/>
      <c r="D112" s="3"/>
      <c r="E112" s="3"/>
      <c r="F112" s="3"/>
    </row>
    <row r="113" spans="1:6" ht="12">
      <c r="A113" s="3"/>
      <c r="B113" s="3"/>
      <c r="C113" s="4"/>
      <c r="D113" s="3"/>
      <c r="E113" s="3"/>
      <c r="F113" s="3"/>
    </row>
    <row r="114" spans="1:6" ht="12">
      <c r="A114" s="3"/>
      <c r="B114" s="3"/>
      <c r="C114" s="4"/>
      <c r="D114" s="3"/>
      <c r="E114" s="3"/>
      <c r="F114" s="3"/>
    </row>
    <row r="115" spans="1:6" ht="12">
      <c r="A115" s="3"/>
      <c r="B115" s="3"/>
      <c r="C115" s="4"/>
      <c r="D115" s="3"/>
      <c r="E115" s="3"/>
      <c r="F115" s="3"/>
    </row>
    <row r="116" spans="1:6" ht="12">
      <c r="A116" s="3"/>
      <c r="B116" s="3"/>
      <c r="C116" s="4"/>
      <c r="D116" s="3"/>
      <c r="E116" s="3"/>
      <c r="F116" s="3"/>
    </row>
    <row r="117" spans="1:6" ht="12">
      <c r="A117" s="3"/>
      <c r="B117" s="3"/>
      <c r="C117" s="4"/>
      <c r="D117" s="3"/>
      <c r="E117" s="3"/>
      <c r="F117" s="3"/>
    </row>
    <row r="118" spans="1:6" ht="12">
      <c r="A118" s="3"/>
      <c r="B118" s="3"/>
      <c r="C118" s="4"/>
      <c r="D118" s="3"/>
      <c r="E118" s="3"/>
      <c r="F118" s="3"/>
    </row>
    <row r="119" spans="1:6" ht="12">
      <c r="A119" s="3"/>
      <c r="B119" s="3"/>
      <c r="C119" s="4"/>
      <c r="D119" s="3"/>
      <c r="E119" s="3"/>
      <c r="F119" s="3"/>
    </row>
    <row r="120" spans="1:6" ht="12">
      <c r="A120" s="3"/>
      <c r="B120" s="3"/>
      <c r="C120" s="4"/>
      <c r="D120" s="3"/>
      <c r="E120" s="3"/>
      <c r="F120" s="3"/>
    </row>
    <row r="121" spans="1:6" ht="12">
      <c r="A121" s="3"/>
      <c r="B121" s="3"/>
      <c r="C121" s="4"/>
      <c r="D121" s="3"/>
      <c r="E121" s="3"/>
      <c r="F121" s="3"/>
    </row>
    <row r="122" spans="1:6" ht="12">
      <c r="A122" s="3"/>
      <c r="B122" s="3"/>
      <c r="C122" s="4"/>
      <c r="D122" s="3"/>
      <c r="E122" s="3"/>
      <c r="F122" s="3"/>
    </row>
    <row r="123" spans="1:6" ht="12">
      <c r="A123" s="3"/>
      <c r="B123" s="3"/>
      <c r="C123" s="4"/>
      <c r="D123" s="3"/>
      <c r="E123" s="3"/>
      <c r="F123" s="3"/>
    </row>
    <row r="124" spans="1:6" ht="12">
      <c r="A124" s="3"/>
      <c r="B124" s="3"/>
      <c r="C124" s="4"/>
      <c r="D124" s="3"/>
      <c r="E124" s="3"/>
      <c r="F124" s="3"/>
    </row>
    <row r="125" spans="1:6" ht="12">
      <c r="A125" s="3"/>
      <c r="B125" s="3"/>
      <c r="C125" s="4"/>
      <c r="D125" s="3"/>
      <c r="E125" s="3"/>
      <c r="F125" s="3"/>
    </row>
    <row r="126" spans="1:6" ht="12">
      <c r="A126" s="3"/>
      <c r="B126" s="3"/>
      <c r="C126" s="4"/>
      <c r="D126" s="3"/>
      <c r="E126" s="3"/>
      <c r="F126" s="3"/>
    </row>
    <row r="127" spans="1:6" ht="12">
      <c r="A127" s="3"/>
      <c r="B127" s="3"/>
      <c r="C127" s="4"/>
      <c r="D127" s="3"/>
      <c r="E127" s="3"/>
      <c r="F127" s="3"/>
    </row>
    <row r="128" spans="1:6" ht="12">
      <c r="A128" s="3"/>
      <c r="B128" s="3"/>
      <c r="C128" s="4"/>
      <c r="D128" s="3"/>
      <c r="E128" s="3"/>
      <c r="F128" s="3"/>
    </row>
    <row r="129" spans="1:6" ht="12">
      <c r="A129" s="3"/>
      <c r="B129" s="3"/>
      <c r="C129" s="4"/>
      <c r="D129" s="3"/>
      <c r="E129" s="3"/>
      <c r="F129" s="3"/>
    </row>
    <row r="130" spans="1:6" ht="12">
      <c r="A130" s="3"/>
      <c r="B130" s="3"/>
      <c r="C130" s="4"/>
      <c r="D130" s="3"/>
      <c r="E130" s="3"/>
      <c r="F130" s="3"/>
    </row>
    <row r="131" spans="1:6" ht="12">
      <c r="A131" s="3"/>
      <c r="B131" s="3"/>
      <c r="C131" s="4"/>
      <c r="D131" s="3"/>
      <c r="E131" s="3"/>
      <c r="F131" s="3"/>
    </row>
    <row r="132" spans="1:6" ht="12">
      <c r="A132" s="3"/>
      <c r="B132" s="3"/>
      <c r="C132" s="4"/>
      <c r="D132" s="3"/>
      <c r="E132" s="3"/>
      <c r="F132" s="3"/>
    </row>
    <row r="133" spans="1:6" ht="12">
      <c r="A133" s="3"/>
      <c r="B133" s="3"/>
      <c r="C133" s="4"/>
      <c r="D133" s="3"/>
      <c r="E133" s="3"/>
      <c r="F133" s="3"/>
    </row>
    <row r="134" spans="1:6" ht="12">
      <c r="A134" s="3"/>
      <c r="B134" s="3"/>
      <c r="C134" s="4"/>
      <c r="D134" s="3"/>
      <c r="E134" s="3"/>
      <c r="F134" s="3"/>
    </row>
    <row r="135" spans="1:6" ht="12">
      <c r="A135" s="3"/>
      <c r="B135" s="3"/>
      <c r="C135" s="4"/>
      <c r="D135" s="3"/>
      <c r="E135" s="3"/>
      <c r="F135" s="3"/>
    </row>
    <row r="136" spans="1:6" ht="12">
      <c r="A136" s="3"/>
      <c r="B136" s="3"/>
      <c r="C136" s="4"/>
      <c r="D136" s="3"/>
      <c r="E136" s="3"/>
      <c r="F136" s="3"/>
    </row>
    <row r="137" spans="1:6" ht="12">
      <c r="A137" s="3"/>
      <c r="B137" s="3"/>
      <c r="C137" s="4"/>
      <c r="D137" s="3"/>
      <c r="E137" s="3"/>
      <c r="F137" s="3"/>
    </row>
    <row r="138" spans="1:6" ht="12">
      <c r="A138" s="3"/>
      <c r="B138" s="3"/>
      <c r="C138" s="4"/>
      <c r="D138" s="3"/>
      <c r="E138" s="3"/>
      <c r="F138" s="3"/>
    </row>
    <row r="139" spans="1:6" ht="12">
      <c r="A139" s="3"/>
      <c r="B139" s="3"/>
      <c r="C139" s="4"/>
      <c r="D139" s="3"/>
      <c r="E139" s="3"/>
      <c r="F139" s="3"/>
    </row>
    <row r="140" spans="1:6" ht="12">
      <c r="A140" s="3"/>
      <c r="B140" s="3"/>
      <c r="C140" s="4"/>
      <c r="D140" s="3"/>
      <c r="E140" s="3"/>
      <c r="F140" s="3"/>
    </row>
    <row r="141" spans="1:6" ht="12">
      <c r="A141" s="3"/>
      <c r="B141" s="3"/>
      <c r="C141" s="4"/>
      <c r="D141" s="3"/>
      <c r="E141" s="3"/>
      <c r="F141" s="3"/>
    </row>
    <row r="142" spans="1:6" ht="12">
      <c r="A142" s="3"/>
      <c r="B142" s="3"/>
      <c r="C142" s="4"/>
      <c r="D142" s="3"/>
      <c r="E142" s="3"/>
      <c r="F142" s="3"/>
    </row>
    <row r="143" spans="1:6" ht="12">
      <c r="A143" s="3"/>
      <c r="B143" s="3"/>
      <c r="C143" s="4"/>
      <c r="D143" s="3"/>
      <c r="E143" s="3"/>
      <c r="F143" s="3"/>
    </row>
    <row r="144" spans="1:6" ht="12">
      <c r="A144" s="3"/>
      <c r="B144" s="3"/>
      <c r="C144" s="4"/>
      <c r="D144" s="3"/>
      <c r="E144" s="3"/>
      <c r="F144" s="3"/>
    </row>
    <row r="145" spans="1:6" ht="12">
      <c r="A145" s="3"/>
      <c r="B145" s="3"/>
      <c r="C145" s="4"/>
      <c r="D145" s="3"/>
      <c r="E145" s="3"/>
      <c r="F145" s="3"/>
    </row>
    <row r="146" spans="1:6" ht="12">
      <c r="A146" s="3"/>
      <c r="B146" s="3"/>
      <c r="C146" s="4"/>
      <c r="D146" s="3"/>
      <c r="E146" s="3"/>
      <c r="F146" s="3"/>
    </row>
    <row r="147" spans="1:6" ht="12">
      <c r="A147" s="3"/>
      <c r="B147" s="3"/>
      <c r="C147" s="4"/>
      <c r="D147" s="3"/>
      <c r="E147" s="3"/>
      <c r="F147" s="3"/>
    </row>
    <row r="148" spans="1:6" ht="12">
      <c r="A148" s="3"/>
      <c r="B148" s="3"/>
      <c r="C148" s="4"/>
      <c r="D148" s="3"/>
      <c r="E148" s="3"/>
      <c r="F148" s="3"/>
    </row>
    <row r="149" spans="1:6" ht="12">
      <c r="A149" s="3"/>
      <c r="B149" s="3"/>
      <c r="C149" s="4"/>
      <c r="D149" s="3"/>
      <c r="E149" s="3"/>
      <c r="F149" s="3"/>
    </row>
    <row r="150" spans="1:6" ht="12">
      <c r="A150" s="3"/>
      <c r="B150" s="3"/>
      <c r="C150" s="4"/>
      <c r="D150" s="3"/>
      <c r="E150" s="3"/>
      <c r="F150" s="3"/>
    </row>
    <row r="151" spans="1:6" ht="12">
      <c r="A151" s="3"/>
      <c r="B151" s="3"/>
      <c r="C151" s="4"/>
      <c r="D151" s="3"/>
      <c r="E151" s="3"/>
      <c r="F151" s="3"/>
    </row>
    <row r="152" spans="1:6" ht="12">
      <c r="A152" s="3"/>
      <c r="B152" s="3"/>
      <c r="C152" s="4"/>
      <c r="D152" s="3"/>
      <c r="E152" s="3"/>
      <c r="F152" s="3"/>
    </row>
    <row r="153" spans="1:6" ht="12">
      <c r="A153" s="3"/>
      <c r="B153" s="3"/>
      <c r="C153" s="4"/>
      <c r="D153" s="3"/>
      <c r="E153" s="3"/>
      <c r="F153" s="3"/>
    </row>
    <row r="154" spans="1:6" ht="12">
      <c r="A154" s="3"/>
      <c r="B154" s="3"/>
      <c r="C154" s="4"/>
      <c r="D154" s="3"/>
      <c r="E154" s="3"/>
      <c r="F154" s="3"/>
    </row>
    <row r="155" spans="1:6" ht="12">
      <c r="A155" s="3"/>
      <c r="B155" s="3"/>
      <c r="C155" s="4"/>
      <c r="D155" s="3"/>
      <c r="E155" s="3"/>
      <c r="F155" s="3"/>
    </row>
    <row r="156" spans="1:6" ht="12">
      <c r="A156" s="3"/>
      <c r="B156" s="3"/>
      <c r="C156" s="4"/>
      <c r="D156" s="3"/>
      <c r="E156" s="3"/>
      <c r="F156" s="3"/>
    </row>
    <row r="157" spans="1:6" ht="12">
      <c r="A157" s="3"/>
      <c r="B157" s="3"/>
      <c r="C157" s="4"/>
      <c r="D157" s="3"/>
      <c r="E157" s="3"/>
      <c r="F157" s="3"/>
    </row>
    <row r="158" spans="1:6" ht="12">
      <c r="A158" s="3"/>
      <c r="B158" s="3"/>
      <c r="C158" s="4"/>
      <c r="D158" s="3"/>
      <c r="E158" s="3"/>
      <c r="F158" s="3"/>
    </row>
    <row r="159" spans="1:6" ht="12">
      <c r="A159" s="3"/>
      <c r="B159" s="3"/>
      <c r="C159" s="4"/>
      <c r="D159" s="3"/>
      <c r="E159" s="3"/>
      <c r="F159" s="3"/>
    </row>
    <row r="160" spans="1:6" ht="12">
      <c r="A160" s="3"/>
      <c r="B160" s="3"/>
      <c r="C160" s="4"/>
      <c r="D160" s="3"/>
      <c r="E160" s="3"/>
      <c r="F160" s="3"/>
    </row>
    <row r="161" spans="1:6" ht="12">
      <c r="A161" s="3"/>
      <c r="B161" s="3"/>
      <c r="C161" s="4"/>
      <c r="D161" s="3"/>
      <c r="E161" s="3"/>
      <c r="F161" s="3"/>
    </row>
    <row r="162" spans="1:6" ht="12">
      <c r="A162" s="3"/>
      <c r="B162" s="3"/>
      <c r="C162" s="4"/>
      <c r="D162" s="3"/>
      <c r="E162" s="3"/>
      <c r="F162" s="3"/>
    </row>
    <row r="163" spans="1:6" ht="12">
      <c r="A163" s="3"/>
      <c r="B163" s="3"/>
      <c r="C163" s="4"/>
      <c r="D163" s="3"/>
      <c r="E163" s="3"/>
      <c r="F163" s="3"/>
    </row>
    <row r="164" spans="1:6" ht="12">
      <c r="A164" s="3"/>
      <c r="B164" s="3"/>
      <c r="C164" s="4"/>
      <c r="D164" s="3"/>
      <c r="E164" s="3"/>
      <c r="F164" s="3"/>
    </row>
    <row r="165" spans="1:6" ht="12">
      <c r="A165" s="3"/>
      <c r="B165" s="3"/>
      <c r="C165" s="4"/>
      <c r="D165" s="3"/>
      <c r="E165" s="3"/>
      <c r="F165" s="3"/>
    </row>
    <row r="166" spans="1:6" ht="12">
      <c r="A166" s="3"/>
      <c r="B166" s="3"/>
      <c r="C166" s="4"/>
      <c r="D166" s="3"/>
      <c r="E166" s="3"/>
      <c r="F166" s="3"/>
    </row>
    <row r="167" spans="1:6" ht="12">
      <c r="A167" s="3"/>
      <c r="B167" s="3"/>
      <c r="C167" s="4"/>
      <c r="D167" s="3"/>
      <c r="E167" s="3"/>
      <c r="F167" s="3"/>
    </row>
    <row r="168" spans="1:6" ht="12">
      <c r="A168" s="3"/>
      <c r="B168" s="3"/>
      <c r="C168" s="4"/>
      <c r="D168" s="3"/>
      <c r="E168" s="3"/>
      <c r="F168" s="3"/>
    </row>
    <row r="169" spans="1:6" ht="12">
      <c r="A169" s="3"/>
      <c r="B169" s="3"/>
      <c r="C169" s="4"/>
      <c r="D169" s="3"/>
      <c r="E169" s="3"/>
      <c r="F169" s="3"/>
    </row>
    <row r="170" spans="1:6" ht="12">
      <c r="A170" s="3"/>
      <c r="B170" s="3"/>
      <c r="C170" s="4"/>
      <c r="D170" s="3"/>
      <c r="E170" s="3"/>
      <c r="F170" s="3"/>
    </row>
    <row r="171" spans="1:6" ht="12">
      <c r="A171" s="3"/>
      <c r="B171" s="3"/>
      <c r="C171" s="4"/>
      <c r="D171" s="3"/>
      <c r="E171" s="3"/>
      <c r="F171" s="3"/>
    </row>
    <row r="172" spans="1:6" ht="12">
      <c r="A172" s="3"/>
      <c r="B172" s="3"/>
      <c r="C172" s="4"/>
      <c r="D172" s="3"/>
      <c r="E172" s="3"/>
      <c r="F172" s="3"/>
    </row>
    <row r="173" spans="1:6" ht="12">
      <c r="A173" s="3"/>
      <c r="B173" s="3"/>
      <c r="C173" s="4"/>
      <c r="D173" s="3"/>
      <c r="E173" s="3"/>
      <c r="F173" s="3"/>
    </row>
    <row r="174" spans="1:6" ht="12">
      <c r="A174" s="3"/>
      <c r="B174" s="3"/>
      <c r="C174" s="4"/>
      <c r="D174" s="3"/>
      <c r="E174" s="3"/>
      <c r="F174" s="3"/>
    </row>
    <row r="175" spans="1:6" ht="12">
      <c r="A175" s="3"/>
      <c r="B175" s="3"/>
      <c r="C175" s="4"/>
      <c r="D175" s="3"/>
      <c r="E175" s="3"/>
      <c r="F175" s="3"/>
    </row>
    <row r="176" spans="1:6" ht="12">
      <c r="A176" s="3"/>
      <c r="B176" s="3"/>
      <c r="C176" s="4"/>
      <c r="D176" s="3"/>
      <c r="E176" s="3"/>
      <c r="F176" s="3"/>
    </row>
    <row r="177" spans="1:6" ht="12">
      <c r="A177" s="3"/>
      <c r="B177" s="3"/>
      <c r="C177" s="4"/>
      <c r="D177" s="3"/>
      <c r="E177" s="3"/>
      <c r="F177" s="3"/>
    </row>
    <row r="178" spans="1:6" ht="12">
      <c r="A178" s="3"/>
      <c r="B178" s="3"/>
      <c r="C178" s="4"/>
      <c r="D178" s="3"/>
      <c r="E178" s="3"/>
      <c r="F178" s="3"/>
    </row>
    <row r="179" spans="1:6" ht="12">
      <c r="A179" s="3"/>
      <c r="B179" s="3"/>
      <c r="C179" s="4"/>
      <c r="D179" s="3"/>
      <c r="E179" s="3"/>
      <c r="F179" s="3"/>
    </row>
    <row r="180" spans="1:6" ht="12">
      <c r="A180" s="3"/>
      <c r="B180" s="3"/>
      <c r="C180" s="4"/>
      <c r="D180" s="3"/>
      <c r="E180" s="3"/>
      <c r="F180" s="3"/>
    </row>
    <row r="181" spans="1:6" ht="12">
      <c r="A181" s="3"/>
      <c r="B181" s="3"/>
      <c r="C181" s="4"/>
      <c r="D181" s="3"/>
      <c r="E181" s="3"/>
      <c r="F181" s="3"/>
    </row>
    <row r="182" spans="1:6" ht="12">
      <c r="A182" s="3"/>
      <c r="B182" s="3"/>
      <c r="C182" s="4"/>
      <c r="D182" s="3"/>
      <c r="E182" s="3"/>
      <c r="F182" s="3"/>
    </row>
    <row r="183" spans="1:6" ht="12">
      <c r="A183" s="3"/>
      <c r="B183" s="3"/>
      <c r="C183" s="4"/>
      <c r="D183" s="3"/>
      <c r="E183" s="3"/>
      <c r="F183" s="3"/>
    </row>
    <row r="184" spans="1:6" ht="12">
      <c r="A184" s="3"/>
      <c r="B184" s="3"/>
      <c r="C184" s="4"/>
      <c r="D184" s="3"/>
      <c r="E184" s="3"/>
      <c r="F184" s="3"/>
    </row>
    <row r="185" spans="1:6" ht="12">
      <c r="A185" s="3"/>
      <c r="B185" s="3"/>
      <c r="C185" s="4"/>
      <c r="D185" s="3"/>
      <c r="E185" s="3"/>
      <c r="F185" s="3"/>
    </row>
    <row r="186" spans="1:6" ht="12">
      <c r="A186" s="3"/>
      <c r="B186" s="3"/>
      <c r="C186" s="4"/>
      <c r="D186" s="3"/>
      <c r="E186" s="3"/>
      <c r="F186" s="3"/>
    </row>
    <row r="187" spans="1:6" ht="12">
      <c r="A187" s="3"/>
      <c r="B187" s="3"/>
      <c r="C187" s="4"/>
      <c r="D187" s="3"/>
      <c r="E187" s="3"/>
      <c r="F187" s="3"/>
    </row>
    <row r="188" spans="1:6" ht="12">
      <c r="A188" s="3"/>
      <c r="B188" s="3"/>
      <c r="C188" s="4"/>
      <c r="D188" s="3"/>
      <c r="E188" s="3"/>
      <c r="F188" s="3"/>
    </row>
    <row r="189" spans="1:6" ht="12">
      <c r="A189" s="3"/>
      <c r="B189" s="3"/>
      <c r="C189" s="4"/>
      <c r="D189" s="3"/>
      <c r="E189" s="3"/>
      <c r="F189" s="3"/>
    </row>
    <row r="190" spans="1:6" ht="12">
      <c r="A190" s="3"/>
      <c r="B190" s="3"/>
      <c r="C190" s="4"/>
      <c r="D190" s="3"/>
      <c r="E190" s="3"/>
      <c r="F190" s="3"/>
    </row>
    <row r="191" spans="1:6" ht="12">
      <c r="A191" s="3"/>
      <c r="B191" s="3"/>
      <c r="C191" s="4"/>
      <c r="D191" s="3"/>
      <c r="E191" s="3"/>
      <c r="F191" s="3"/>
    </row>
    <row r="192" spans="1:6" ht="12">
      <c r="A192" s="3"/>
      <c r="B192" s="3"/>
      <c r="C192" s="4"/>
      <c r="D192" s="3"/>
      <c r="E192" s="3"/>
      <c r="F192" s="3"/>
    </row>
    <row r="193" spans="1:6" ht="12">
      <c r="A193" s="3"/>
      <c r="B193" s="3"/>
      <c r="C193" s="4"/>
      <c r="D193" s="3"/>
      <c r="E193" s="3"/>
      <c r="F193" s="3"/>
    </row>
    <row r="194" spans="1:6" ht="12">
      <c r="A194" s="3"/>
      <c r="B194" s="3"/>
      <c r="C194" s="4"/>
      <c r="D194" s="3"/>
      <c r="E194" s="3"/>
      <c r="F194" s="3"/>
    </row>
    <row r="195" spans="1:6" ht="12">
      <c r="A195" s="3"/>
      <c r="B195" s="3"/>
      <c r="C195" s="4"/>
      <c r="D195" s="3"/>
      <c r="E195" s="3"/>
      <c r="F195" s="3"/>
    </row>
    <row r="196" spans="1:6" ht="12">
      <c r="A196" s="3"/>
      <c r="B196" s="3"/>
      <c r="C196" s="4"/>
      <c r="D196" s="3"/>
      <c r="E196" s="3"/>
      <c r="F196" s="3"/>
    </row>
    <row r="197" spans="1:6" ht="12">
      <c r="A197" s="3"/>
      <c r="B197" s="3"/>
      <c r="C197" s="4"/>
      <c r="D197" s="3"/>
      <c r="E197" s="3"/>
      <c r="F197" s="3"/>
    </row>
    <row r="198" spans="1:6" ht="12">
      <c r="A198" s="3"/>
      <c r="B198" s="3"/>
      <c r="C198" s="4"/>
      <c r="D198" s="3"/>
      <c r="E198" s="3"/>
      <c r="F198" s="3"/>
    </row>
    <row r="199" spans="1:6" ht="12">
      <c r="A199" s="3"/>
      <c r="B199" s="3"/>
      <c r="C199" s="4"/>
      <c r="D199" s="3"/>
      <c r="E199" s="3"/>
      <c r="F199" s="3"/>
    </row>
    <row r="200" spans="1:6" ht="12">
      <c r="A200" s="3"/>
      <c r="B200" s="3"/>
      <c r="C200" s="4"/>
      <c r="D200" s="3"/>
      <c r="E200" s="3"/>
      <c r="F200" s="3"/>
    </row>
    <row r="201" spans="1:6" ht="12">
      <c r="A201" s="3"/>
      <c r="B201" s="3"/>
      <c r="C201" s="4"/>
      <c r="D201" s="3"/>
      <c r="E201" s="3"/>
      <c r="F201" s="3"/>
    </row>
    <row r="202" spans="1:6" ht="12">
      <c r="A202" s="3"/>
      <c r="B202" s="3"/>
      <c r="C202" s="4"/>
      <c r="D202" s="3"/>
      <c r="E202" s="3"/>
      <c r="F202" s="3"/>
    </row>
    <row r="203" spans="1:6" ht="12">
      <c r="A203" s="3"/>
      <c r="B203" s="3"/>
      <c r="C203" s="4"/>
      <c r="D203" s="3"/>
      <c r="E203" s="3"/>
      <c r="F203" s="3"/>
    </row>
    <row r="204" spans="1:6" ht="12">
      <c r="A204" s="3"/>
      <c r="B204" s="3"/>
      <c r="C204" s="4"/>
      <c r="D204" s="3"/>
      <c r="E204" s="3"/>
      <c r="F204" s="3"/>
    </row>
    <row r="205" spans="1:6" ht="12">
      <c r="A205" s="3"/>
      <c r="B205" s="3"/>
      <c r="C205" s="4"/>
      <c r="D205" s="3"/>
      <c r="E205" s="3"/>
      <c r="F205" s="3"/>
    </row>
    <row r="206" spans="1:6" ht="12">
      <c r="A206" s="3"/>
      <c r="B206" s="3"/>
      <c r="C206" s="4"/>
      <c r="D206" s="3"/>
      <c r="E206" s="3"/>
      <c r="F206" s="3"/>
    </row>
    <row r="207" spans="1:6" ht="12">
      <c r="A207" s="3"/>
      <c r="B207" s="3"/>
      <c r="C207" s="4"/>
      <c r="D207" s="3"/>
      <c r="E207" s="3"/>
      <c r="F207" s="3"/>
    </row>
    <row r="208" spans="1:6" ht="12">
      <c r="A208" s="3"/>
      <c r="B208" s="3"/>
      <c r="C208" s="4"/>
      <c r="D208" s="3"/>
      <c r="E208" s="3"/>
      <c r="F208" s="3"/>
    </row>
    <row r="209" spans="1:6" ht="12">
      <c r="A209" s="3"/>
      <c r="B209" s="3"/>
      <c r="C209" s="4"/>
      <c r="D209" s="3"/>
      <c r="E209" s="3"/>
      <c r="F209" s="3"/>
    </row>
    <row r="210" spans="1:6" ht="12">
      <c r="A210" s="3"/>
      <c r="B210" s="3"/>
      <c r="C210" s="4"/>
      <c r="D210" s="3"/>
      <c r="E210" s="3"/>
      <c r="F210" s="3"/>
    </row>
    <row r="211" spans="1:6" ht="12">
      <c r="A211" s="3"/>
      <c r="B211" s="3"/>
      <c r="C211" s="4"/>
      <c r="D211" s="3"/>
      <c r="E211" s="3"/>
      <c r="F211" s="3"/>
    </row>
    <row r="212" spans="1:6" ht="12">
      <c r="A212" s="3"/>
      <c r="B212" s="3"/>
      <c r="C212" s="4"/>
      <c r="D212" s="3"/>
      <c r="E212" s="3"/>
      <c r="F212" s="3"/>
    </row>
    <row r="213" spans="1:6" ht="12">
      <c r="A213" s="3"/>
      <c r="B213" s="3"/>
      <c r="C213" s="4"/>
      <c r="D213" s="3"/>
      <c r="E213" s="3"/>
      <c r="F213" s="3"/>
    </row>
    <row r="214" spans="1:6" ht="12">
      <c r="A214" s="3"/>
      <c r="B214" s="3"/>
      <c r="C214" s="4"/>
      <c r="D214" s="3"/>
      <c r="E214" s="3"/>
      <c r="F214" s="3"/>
    </row>
    <row r="215" spans="1:6" ht="12">
      <c r="A215" s="3"/>
      <c r="B215" s="3"/>
      <c r="C215" s="4"/>
      <c r="D215" s="3"/>
      <c r="E215" s="3"/>
      <c r="F215" s="3"/>
    </row>
    <row r="216" spans="1:6" ht="12">
      <c r="A216" s="3"/>
      <c r="B216" s="3"/>
      <c r="C216" s="4"/>
      <c r="D216" s="3"/>
      <c r="E216" s="3"/>
      <c r="F216" s="3"/>
    </row>
    <row r="217" spans="1:6" ht="12">
      <c r="A217" s="3"/>
      <c r="B217" s="3"/>
      <c r="C217" s="4"/>
      <c r="D217" s="3"/>
      <c r="E217" s="3"/>
      <c r="F217" s="3"/>
    </row>
    <row r="218" spans="1:6" ht="12">
      <c r="A218" s="3"/>
      <c r="B218" s="3"/>
      <c r="C218" s="4"/>
      <c r="D218" s="3"/>
      <c r="E218" s="3"/>
      <c r="F218" s="3"/>
    </row>
    <row r="219" spans="1:6" ht="12">
      <c r="A219" s="3"/>
      <c r="B219" s="3"/>
      <c r="C219" s="4"/>
      <c r="D219" s="3"/>
      <c r="E219" s="3"/>
      <c r="F219" s="3"/>
    </row>
    <row r="220" spans="1:6" ht="12">
      <c r="A220" s="3"/>
      <c r="B220" s="3"/>
      <c r="C220" s="4"/>
      <c r="D220" s="3"/>
      <c r="E220" s="3"/>
      <c r="F220" s="3"/>
    </row>
    <row r="221" spans="1:6" ht="12">
      <c r="A221" s="3"/>
      <c r="B221" s="3"/>
      <c r="C221" s="4"/>
      <c r="D221" s="3"/>
      <c r="E221" s="3"/>
      <c r="F221" s="3"/>
    </row>
    <row r="222" spans="1:6" ht="12">
      <c r="A222" s="3"/>
      <c r="B222" s="3"/>
      <c r="C222" s="4"/>
      <c r="D222" s="3"/>
      <c r="E222" s="3"/>
      <c r="F222" s="3"/>
    </row>
    <row r="223" spans="1:6" ht="12">
      <c r="A223" s="3"/>
      <c r="B223" s="3"/>
      <c r="C223" s="4"/>
      <c r="D223" s="3"/>
      <c r="E223" s="3"/>
      <c r="F223" s="3"/>
    </row>
    <row r="224" spans="1:6" ht="12">
      <c r="A224" s="3"/>
      <c r="B224" s="3"/>
      <c r="C224" s="4"/>
      <c r="D224" s="3"/>
      <c r="E224" s="3"/>
      <c r="F224" s="3"/>
    </row>
    <row r="225" spans="1:6" ht="12">
      <c r="A225" s="3"/>
      <c r="B225" s="3"/>
      <c r="C225" s="4"/>
      <c r="D225" s="3"/>
      <c r="E225" s="3"/>
      <c r="F225" s="3"/>
    </row>
    <row r="226" spans="1:6" ht="12">
      <c r="A226" s="3"/>
      <c r="B226" s="3"/>
      <c r="C226" s="4"/>
      <c r="D226" s="3"/>
      <c r="E226" s="3"/>
      <c r="F226" s="3"/>
    </row>
    <row r="227" spans="1:6" ht="12">
      <c r="A227" s="3"/>
      <c r="B227" s="3"/>
      <c r="C227" s="4"/>
      <c r="D227" s="3"/>
      <c r="E227" s="3"/>
      <c r="F227" s="3"/>
    </row>
    <row r="228" spans="1:6" ht="12">
      <c r="A228" s="3"/>
      <c r="B228" s="3"/>
      <c r="C228" s="4"/>
      <c r="D228" s="3"/>
      <c r="E228" s="3"/>
      <c r="F228" s="3"/>
    </row>
    <row r="229" spans="1:6" ht="12">
      <c r="A229" s="3"/>
      <c r="B229" s="3"/>
      <c r="C229" s="4"/>
      <c r="D229" s="3"/>
      <c r="E229" s="3"/>
      <c r="F229" s="3"/>
    </row>
    <row r="230" spans="1:6" ht="12">
      <c r="A230" s="3"/>
      <c r="B230" s="3"/>
      <c r="C230" s="4"/>
      <c r="D230" s="3"/>
      <c r="E230" s="3"/>
      <c r="F230" s="3"/>
    </row>
    <row r="231" spans="1:6" ht="12">
      <c r="A231" s="3"/>
      <c r="B231" s="3"/>
      <c r="C231" s="4"/>
      <c r="D231" s="3"/>
      <c r="E231" s="3"/>
      <c r="F231" s="3"/>
    </row>
    <row r="232" spans="1:6" ht="12">
      <c r="A232" s="3"/>
      <c r="B232" s="3"/>
      <c r="C232" s="4"/>
      <c r="D232" s="3"/>
      <c r="E232" s="3"/>
      <c r="F232" s="3"/>
    </row>
    <row r="233" spans="1:6" ht="12">
      <c r="A233" s="3"/>
      <c r="B233" s="3"/>
      <c r="C233" s="4"/>
      <c r="D233" s="3"/>
      <c r="E233" s="3"/>
      <c r="F233" s="3"/>
    </row>
    <row r="234" spans="1:6" ht="12">
      <c r="A234" s="3"/>
      <c r="B234" s="3"/>
      <c r="C234" s="4"/>
      <c r="D234" s="3"/>
      <c r="E234" s="3"/>
      <c r="F234" s="3"/>
    </row>
    <row r="235" spans="1:6" ht="12">
      <c r="A235" s="3"/>
      <c r="B235" s="3"/>
      <c r="C235" s="4"/>
      <c r="D235" s="3"/>
      <c r="E235" s="3"/>
      <c r="F235" s="3"/>
    </row>
    <row r="236" spans="1:6" ht="12">
      <c r="A236" s="3"/>
      <c r="B236" s="3"/>
      <c r="C236" s="4"/>
      <c r="D236" s="3"/>
      <c r="E236" s="3"/>
      <c r="F236" s="3"/>
    </row>
    <row r="237" spans="1:6" ht="12">
      <c r="A237" s="3"/>
      <c r="B237" s="3"/>
      <c r="C237" s="4"/>
      <c r="D237" s="3"/>
      <c r="E237" s="3"/>
      <c r="F237" s="3"/>
    </row>
    <row r="238" spans="1:6" ht="12">
      <c r="A238" s="3"/>
      <c r="B238" s="3"/>
      <c r="C238" s="4"/>
      <c r="D238" s="3"/>
      <c r="E238" s="3"/>
      <c r="F238" s="3"/>
    </row>
    <row r="239" spans="1:6" ht="12">
      <c r="A239" s="3"/>
      <c r="B239" s="3"/>
      <c r="C239" s="4"/>
      <c r="D239" s="3"/>
      <c r="E239" s="3"/>
      <c r="F239" s="3"/>
    </row>
    <row r="240" spans="1:6" ht="12">
      <c r="A240" s="3"/>
      <c r="B240" s="3"/>
      <c r="C240" s="4"/>
      <c r="D240" s="3"/>
      <c r="E240" s="3"/>
      <c r="F240" s="3"/>
    </row>
    <row r="241" spans="1:6" ht="12">
      <c r="A241" s="3"/>
      <c r="B241" s="3"/>
      <c r="C241" s="4"/>
      <c r="D241" s="3"/>
      <c r="E241" s="3"/>
      <c r="F241" s="3"/>
    </row>
    <row r="242" spans="1:6" ht="12">
      <c r="A242" s="3"/>
      <c r="B242" s="3"/>
      <c r="C242" s="4"/>
      <c r="D242" s="3"/>
      <c r="E242" s="3"/>
      <c r="F242" s="3"/>
    </row>
    <row r="243" spans="1:6" ht="12">
      <c r="A243" s="3"/>
      <c r="B243" s="3"/>
      <c r="C243" s="4"/>
      <c r="D243" s="3"/>
      <c r="E243" s="3"/>
      <c r="F243" s="3"/>
    </row>
    <row r="244" spans="1:6" ht="12">
      <c r="A244" s="3"/>
      <c r="B244" s="3"/>
      <c r="C244" s="4"/>
      <c r="D244" s="3"/>
      <c r="E244" s="3"/>
      <c r="F244" s="3"/>
    </row>
    <row r="245" spans="1:6" ht="12">
      <c r="A245" s="3"/>
      <c r="B245" s="3"/>
      <c r="C245" s="4"/>
      <c r="D245" s="3"/>
      <c r="E245" s="3"/>
      <c r="F245" s="3"/>
    </row>
    <row r="246" spans="1:6" ht="12">
      <c r="A246" s="3"/>
      <c r="B246" s="3"/>
      <c r="C246" s="4"/>
      <c r="D246" s="3"/>
      <c r="E246" s="3"/>
      <c r="F246" s="3"/>
    </row>
    <row r="247" spans="1:6" ht="12">
      <c r="A247" s="3"/>
      <c r="B247" s="3"/>
      <c r="C247" s="4"/>
      <c r="D247" s="3"/>
      <c r="E247" s="3"/>
      <c r="F247" s="3"/>
    </row>
    <row r="248" spans="1:6" ht="12">
      <c r="A248" s="3"/>
      <c r="B248" s="3"/>
      <c r="C248" s="4"/>
      <c r="D248" s="3"/>
      <c r="E248" s="3"/>
      <c r="F248" s="3"/>
    </row>
    <row r="249" spans="1:6" ht="12">
      <c r="A249" s="3"/>
      <c r="B249" s="3"/>
      <c r="C249" s="4"/>
      <c r="D249" s="3"/>
      <c r="E249" s="3"/>
      <c r="F249" s="3"/>
    </row>
    <row r="250" spans="1:6" ht="12">
      <c r="A250" s="3"/>
      <c r="B250" s="3"/>
      <c r="C250" s="4"/>
      <c r="D250" s="3"/>
      <c r="E250" s="3"/>
      <c r="F250" s="3"/>
    </row>
    <row r="251" spans="1:6" ht="12">
      <c r="A251" s="3"/>
      <c r="B251" s="3"/>
      <c r="C251" s="4"/>
      <c r="D251" s="3"/>
      <c r="E251" s="3"/>
      <c r="F251" s="3"/>
    </row>
    <row r="252" spans="1:6" ht="12">
      <c r="A252" s="3"/>
      <c r="B252" s="3"/>
      <c r="C252" s="4"/>
      <c r="D252" s="3"/>
      <c r="E252" s="3"/>
      <c r="F252" s="3"/>
    </row>
    <row r="253" spans="1:6" ht="12">
      <c r="A253" s="3"/>
      <c r="B253" s="3"/>
      <c r="C253" s="4"/>
      <c r="D253" s="3"/>
      <c r="E253" s="3"/>
      <c r="F253" s="3"/>
    </row>
    <row r="254" spans="1:6" ht="12">
      <c r="A254" s="3"/>
      <c r="B254" s="3"/>
      <c r="C254" s="4"/>
      <c r="D254" s="3"/>
      <c r="E254" s="3"/>
      <c r="F254" s="3"/>
    </row>
    <row r="255" spans="1:6" ht="12">
      <c r="A255" s="3"/>
      <c r="B255" s="3"/>
      <c r="C255" s="4"/>
      <c r="D255" s="3"/>
      <c r="E255" s="3"/>
      <c r="F255" s="3"/>
    </row>
    <row r="256" spans="1:6" ht="12">
      <c r="A256" s="3"/>
      <c r="B256" s="3"/>
      <c r="C256" s="4"/>
      <c r="D256" s="3"/>
      <c r="E256" s="3"/>
      <c r="F256" s="3"/>
    </row>
    <row r="257" spans="1:6" ht="12">
      <c r="A257" s="3"/>
      <c r="B257" s="3"/>
      <c r="C257" s="4"/>
      <c r="D257" s="3"/>
      <c r="E257" s="3"/>
      <c r="F257" s="3"/>
    </row>
    <row r="258" spans="1:6" ht="12">
      <c r="A258" s="3"/>
      <c r="B258" s="3"/>
      <c r="C258" s="4"/>
      <c r="D258" s="3"/>
      <c r="E258" s="3"/>
      <c r="F258" s="3"/>
    </row>
    <row r="259" spans="1:6" ht="12">
      <c r="A259" s="3"/>
      <c r="B259" s="3"/>
      <c r="C259" s="4"/>
      <c r="D259" s="3"/>
      <c r="E259" s="3"/>
      <c r="F259" s="3"/>
    </row>
    <row r="260" spans="1:6" ht="12">
      <c r="A260" s="3"/>
      <c r="B260" s="3"/>
      <c r="C260" s="4"/>
      <c r="D260" s="3"/>
      <c r="E260" s="3"/>
      <c r="F260" s="3"/>
    </row>
    <row r="261" spans="1:6" ht="12">
      <c r="A261" s="3"/>
      <c r="B261" s="3"/>
      <c r="C261" s="4"/>
      <c r="D261" s="3"/>
      <c r="E261" s="3"/>
      <c r="F261" s="3"/>
    </row>
    <row r="262" spans="1:6" ht="12">
      <c r="A262" s="3"/>
      <c r="B262" s="3"/>
      <c r="C262" s="4"/>
      <c r="D262" s="3"/>
      <c r="E262" s="3"/>
      <c r="F262" s="3"/>
    </row>
    <row r="263" spans="1:6" ht="12">
      <c r="A263" s="3"/>
      <c r="B263" s="3"/>
      <c r="C263" s="4"/>
      <c r="D263" s="3"/>
      <c r="E263" s="3"/>
      <c r="F263" s="3"/>
    </row>
    <row r="264" spans="1:6" ht="12">
      <c r="A264" s="3"/>
      <c r="B264" s="3"/>
      <c r="C264" s="4"/>
      <c r="D264" s="3"/>
      <c r="E264" s="3"/>
      <c r="F264" s="3"/>
    </row>
    <row r="265" spans="1:6" ht="12">
      <c r="A265" s="3"/>
      <c r="B265" s="3"/>
      <c r="C265" s="4"/>
      <c r="D265" s="3"/>
      <c r="E265" s="3"/>
      <c r="F265" s="3"/>
    </row>
    <row r="266" spans="1:6" ht="12">
      <c r="A266" s="3"/>
      <c r="B266" s="3"/>
      <c r="C266" s="4"/>
      <c r="D266" s="3"/>
      <c r="E266" s="3"/>
      <c r="F266" s="3"/>
    </row>
    <row r="267" spans="1:6" ht="12">
      <c r="A267" s="3"/>
      <c r="B267" s="3"/>
      <c r="C267" s="4"/>
      <c r="D267" s="3"/>
      <c r="E267" s="3"/>
      <c r="F267" s="3"/>
    </row>
    <row r="268" spans="1:6" ht="12">
      <c r="A268" s="3"/>
      <c r="B268" s="3"/>
      <c r="C268" s="4"/>
      <c r="D268" s="3"/>
      <c r="E268" s="3"/>
      <c r="F268" s="3"/>
    </row>
    <row r="269" spans="1:6" ht="12">
      <c r="A269" s="3"/>
      <c r="B269" s="3"/>
      <c r="C269" s="4"/>
      <c r="D269" s="3"/>
      <c r="E269" s="3"/>
      <c r="F269" s="3"/>
    </row>
    <row r="270" spans="1:6" ht="12">
      <c r="A270" s="3"/>
      <c r="B270" s="3"/>
      <c r="C270" s="4"/>
      <c r="D270" s="3"/>
      <c r="E270" s="3"/>
      <c r="F270" s="3"/>
    </row>
    <row r="271" spans="1:6" ht="12">
      <c r="A271" s="3"/>
      <c r="B271" s="3"/>
      <c r="C271" s="4"/>
      <c r="D271" s="3"/>
      <c r="E271" s="3"/>
      <c r="F271" s="3"/>
    </row>
    <row r="272" spans="1:6" ht="12">
      <c r="A272" s="3"/>
      <c r="B272" s="3"/>
      <c r="C272" s="4"/>
      <c r="D272" s="3"/>
      <c r="E272" s="3"/>
      <c r="F272" s="3"/>
    </row>
    <row r="273" spans="1:6" ht="12">
      <c r="A273" s="3"/>
      <c r="B273" s="3"/>
      <c r="C273" s="4"/>
      <c r="D273" s="3"/>
      <c r="E273" s="3"/>
      <c r="F273" s="3"/>
    </row>
    <row r="274" spans="1:6" ht="12">
      <c r="A274" s="3"/>
      <c r="B274" s="3"/>
      <c r="C274" s="4"/>
      <c r="D274" s="3"/>
      <c r="E274" s="3"/>
      <c r="F274" s="3"/>
    </row>
    <row r="275" spans="1:6" ht="12">
      <c r="A275" s="3"/>
      <c r="B275" s="3"/>
      <c r="C275" s="4"/>
      <c r="D275" s="3"/>
      <c r="E275" s="3"/>
      <c r="F275" s="3"/>
    </row>
    <row r="276" spans="1:6" ht="12">
      <c r="A276" s="3"/>
      <c r="B276" s="3"/>
      <c r="C276" s="4"/>
      <c r="D276" s="3"/>
      <c r="E276" s="3"/>
      <c r="F276" s="3"/>
    </row>
    <row r="277" spans="1:6" ht="12">
      <c r="A277" s="3"/>
      <c r="B277" s="3"/>
      <c r="C277" s="4"/>
      <c r="D277" s="3"/>
      <c r="E277" s="3"/>
      <c r="F277" s="3"/>
    </row>
    <row r="278" spans="1:6" ht="12">
      <c r="A278" s="3"/>
      <c r="B278" s="3"/>
      <c r="C278" s="4"/>
      <c r="D278" s="3"/>
      <c r="E278" s="3"/>
      <c r="F278" s="3"/>
    </row>
    <row r="279" spans="1:6" ht="12">
      <c r="A279" s="3"/>
      <c r="B279" s="3"/>
      <c r="C279" s="4"/>
      <c r="D279" s="3"/>
      <c r="E279" s="3"/>
      <c r="F279" s="3"/>
    </row>
    <row r="280" spans="1:6" ht="12">
      <c r="A280" s="3"/>
      <c r="B280" s="3"/>
      <c r="C280" s="4"/>
      <c r="D280" s="3"/>
      <c r="E280" s="3"/>
      <c r="F280" s="3"/>
    </row>
    <row r="281" spans="1:6" ht="12">
      <c r="A281" s="3"/>
      <c r="B281" s="3"/>
      <c r="C281" s="4"/>
      <c r="D281" s="3"/>
      <c r="E281" s="3"/>
      <c r="F281" s="3"/>
    </row>
    <row r="282" spans="1:6" ht="12">
      <c r="A282" s="3"/>
      <c r="B282" s="3"/>
      <c r="C282" s="4"/>
      <c r="D282" s="3"/>
      <c r="E282" s="3"/>
      <c r="F282" s="3"/>
    </row>
    <row r="283" spans="1:6" ht="12">
      <c r="A283" s="3"/>
      <c r="B283" s="3"/>
      <c r="C283" s="4"/>
      <c r="D283" s="3"/>
      <c r="E283" s="3"/>
      <c r="F283" s="3"/>
    </row>
    <row r="284" spans="1:6" ht="12">
      <c r="A284" s="3"/>
      <c r="B284" s="3"/>
      <c r="C284" s="4"/>
      <c r="D284" s="3"/>
      <c r="E284" s="3"/>
      <c r="F284" s="3"/>
    </row>
    <row r="285" spans="1:6" ht="12">
      <c r="A285" s="3"/>
      <c r="B285" s="3"/>
      <c r="C285" s="4"/>
      <c r="D285" s="3"/>
      <c r="E285" s="3"/>
      <c r="F285" s="3"/>
    </row>
    <row r="286" spans="1:6" ht="12">
      <c r="A286" s="3"/>
      <c r="B286" s="3"/>
      <c r="C286" s="4"/>
      <c r="D286" s="3"/>
      <c r="E286" s="3"/>
      <c r="F286" s="3"/>
    </row>
    <row r="287" spans="1:6" ht="12">
      <c r="A287" s="3"/>
      <c r="B287" s="3"/>
      <c r="C287" s="4"/>
      <c r="D287" s="3"/>
      <c r="E287" s="3"/>
      <c r="F287" s="3"/>
    </row>
    <row r="288" spans="1:6" ht="12">
      <c r="A288" s="3"/>
      <c r="B288" s="3"/>
      <c r="C288" s="4"/>
      <c r="D288" s="3"/>
      <c r="E288" s="3"/>
      <c r="F288" s="3"/>
    </row>
    <row r="289" spans="1:6" ht="12">
      <c r="A289" s="3"/>
      <c r="B289" s="3"/>
      <c r="C289" s="4"/>
      <c r="D289" s="3"/>
      <c r="E289" s="3"/>
      <c r="F289" s="3"/>
    </row>
    <row r="290" spans="1:6" ht="12">
      <c r="A290" s="3"/>
      <c r="B290" s="3"/>
      <c r="C290" s="4"/>
      <c r="D290" s="3"/>
      <c r="E290" s="3"/>
      <c r="F290" s="3"/>
    </row>
    <row r="291" spans="1:6" ht="12">
      <c r="A291" s="3"/>
      <c r="B291" s="3"/>
      <c r="C291" s="4"/>
      <c r="D291" s="3"/>
      <c r="E291" s="3"/>
      <c r="F291" s="3"/>
    </row>
    <row r="292" spans="1:6" ht="12">
      <c r="A292" s="3"/>
      <c r="B292" s="3"/>
      <c r="C292" s="4"/>
      <c r="D292" s="3"/>
      <c r="E292" s="3"/>
      <c r="F292" s="3"/>
    </row>
    <row r="293" spans="1:6" ht="12">
      <c r="A293" s="3"/>
      <c r="B293" s="3"/>
      <c r="C293" s="4"/>
      <c r="D293" s="3"/>
      <c r="E293" s="3"/>
      <c r="F293" s="3"/>
    </row>
    <row r="294" spans="1:6" ht="12">
      <c r="A294" s="3"/>
      <c r="B294" s="3"/>
      <c r="C294" s="4"/>
      <c r="D294" s="3"/>
      <c r="E294" s="3"/>
      <c r="F294" s="3"/>
    </row>
    <row r="295" spans="1:6" ht="12">
      <c r="A295" s="3"/>
      <c r="B295" s="3"/>
      <c r="C295" s="4"/>
      <c r="D295" s="3"/>
      <c r="E295" s="3"/>
      <c r="F295" s="3"/>
    </row>
    <row r="296" spans="1:6" ht="12">
      <c r="A296" s="3"/>
      <c r="B296" s="3"/>
      <c r="C296" s="4"/>
      <c r="D296" s="3"/>
      <c r="E296" s="3"/>
      <c r="F296" s="3"/>
    </row>
    <row r="297" spans="1:6" ht="12">
      <c r="A297" s="3"/>
      <c r="B297" s="3"/>
      <c r="C297" s="4"/>
      <c r="D297" s="3"/>
      <c r="E297" s="3"/>
      <c r="F297" s="3"/>
    </row>
    <row r="298" spans="1:6" ht="12">
      <c r="A298" s="3"/>
      <c r="B298" s="3"/>
      <c r="C298" s="4"/>
      <c r="D298" s="3"/>
      <c r="E298" s="3"/>
      <c r="F298" s="3"/>
    </row>
    <row r="299" spans="1:6" ht="12">
      <c r="A299" s="3"/>
      <c r="B299" s="3"/>
      <c r="C299" s="4"/>
      <c r="D299" s="3"/>
      <c r="E299" s="3"/>
      <c r="F299" s="3"/>
    </row>
    <row r="300" spans="1:6" ht="12">
      <c r="A300" s="3"/>
      <c r="B300" s="3"/>
      <c r="C300" s="4"/>
      <c r="D300" s="3"/>
      <c r="E300" s="3"/>
      <c r="F300" s="3"/>
    </row>
    <row r="301" spans="1:6" ht="12">
      <c r="A301" s="3"/>
      <c r="B301" s="3"/>
      <c r="C301" s="4"/>
      <c r="D301" s="3"/>
      <c r="E301" s="3"/>
      <c r="F301" s="3"/>
    </row>
    <row r="302" spans="1:6" ht="12">
      <c r="A302" s="3"/>
      <c r="B302" s="3"/>
      <c r="C302" s="4"/>
      <c r="D302" s="3"/>
      <c r="E302" s="3"/>
      <c r="F302" s="3"/>
    </row>
    <row r="303" spans="1:6" ht="12">
      <c r="A303" s="3"/>
      <c r="B303" s="3"/>
      <c r="C303" s="4"/>
      <c r="D303" s="3"/>
      <c r="E303" s="3"/>
      <c r="F303" s="3"/>
    </row>
    <row r="304" spans="1:6" ht="12">
      <c r="A304" s="3"/>
      <c r="B304" s="3"/>
      <c r="C304" s="4"/>
      <c r="D304" s="3"/>
      <c r="E304" s="3"/>
      <c r="F304" s="3"/>
    </row>
    <row r="305" spans="1:6" ht="12">
      <c r="A305" s="3"/>
      <c r="B305" s="3"/>
      <c r="C305" s="4"/>
      <c r="D305" s="3"/>
      <c r="E305" s="3"/>
      <c r="F305" s="3"/>
    </row>
    <row r="306" spans="1:6" ht="12">
      <c r="A306" s="3"/>
      <c r="B306" s="3"/>
      <c r="C306" s="4"/>
      <c r="D306" s="3"/>
      <c r="E306" s="3"/>
      <c r="F306" s="3"/>
    </row>
    <row r="307" spans="1:6" ht="12">
      <c r="A307" s="3"/>
      <c r="B307" s="3"/>
      <c r="C307" s="4"/>
      <c r="D307" s="3"/>
      <c r="E307" s="3"/>
      <c r="F307" s="3"/>
    </row>
    <row r="308" spans="1:6" ht="12">
      <c r="A308" s="3"/>
      <c r="B308" s="3"/>
      <c r="C308" s="4"/>
      <c r="D308" s="3"/>
      <c r="E308" s="3"/>
      <c r="F308" s="3"/>
    </row>
    <row r="309" spans="1:6" ht="12">
      <c r="A309" s="3"/>
      <c r="B309" s="3"/>
      <c r="C309" s="4"/>
      <c r="D309" s="3"/>
      <c r="E309" s="3"/>
      <c r="F309" s="3"/>
    </row>
    <row r="310" spans="1:6" ht="12">
      <c r="A310" s="3"/>
      <c r="B310" s="3"/>
      <c r="C310" s="4"/>
      <c r="D310" s="3"/>
      <c r="E310" s="3"/>
      <c r="F310" s="3"/>
    </row>
    <row r="311" spans="1:6" ht="12">
      <c r="A311" s="3"/>
      <c r="B311" s="3"/>
      <c r="C311" s="4"/>
      <c r="D311" s="3"/>
      <c r="E311" s="3"/>
      <c r="F311" s="3"/>
    </row>
    <row r="312" spans="1:6" ht="12">
      <c r="A312" s="3"/>
      <c r="B312" s="3"/>
      <c r="C312" s="4"/>
      <c r="D312" s="3"/>
      <c r="E312" s="3"/>
      <c r="F312" s="3"/>
    </row>
    <row r="313" spans="1:6" ht="12">
      <c r="A313" s="3"/>
      <c r="B313" s="3"/>
      <c r="C313" s="4"/>
      <c r="D313" s="3"/>
      <c r="E313" s="3"/>
      <c r="F313" s="3"/>
    </row>
    <row r="314" spans="1:6" ht="12">
      <c r="A314" s="3"/>
      <c r="B314" s="3"/>
      <c r="C314" s="4"/>
      <c r="D314" s="3"/>
      <c r="E314" s="3"/>
      <c r="F314" s="3"/>
    </row>
    <row r="315" spans="1:6" ht="12">
      <c r="A315" s="3"/>
      <c r="B315" s="3"/>
      <c r="C315" s="4"/>
      <c r="D315" s="3"/>
      <c r="E315" s="3"/>
      <c r="F315" s="3"/>
    </row>
    <row r="316" spans="1:6" ht="12">
      <c r="A316" s="3"/>
      <c r="B316" s="3"/>
      <c r="C316" s="4"/>
      <c r="D316" s="3"/>
      <c r="E316" s="3"/>
      <c r="F316" s="3"/>
    </row>
    <row r="317" spans="1:6" ht="12">
      <c r="A317" s="3"/>
      <c r="B317" s="3"/>
      <c r="C317" s="4"/>
      <c r="D317" s="3"/>
      <c r="E317" s="3"/>
      <c r="F317" s="3"/>
    </row>
    <row r="318" spans="1:6" ht="12">
      <c r="A318" s="3"/>
      <c r="B318" s="3"/>
      <c r="C318" s="4"/>
      <c r="D318" s="3"/>
      <c r="E318" s="3"/>
      <c r="F318" s="3"/>
    </row>
    <row r="319" spans="1:6" ht="12">
      <c r="A319" s="3"/>
      <c r="B319" s="3"/>
      <c r="C319" s="4"/>
      <c r="D319" s="3"/>
      <c r="E319" s="3"/>
      <c r="F319" s="3"/>
    </row>
    <row r="320" spans="1:6" ht="12">
      <c r="A320" s="3"/>
      <c r="B320" s="3"/>
      <c r="C320" s="4"/>
      <c r="D320" s="3"/>
      <c r="E320" s="3"/>
      <c r="F320" s="3"/>
    </row>
    <row r="321" spans="1:6" ht="12">
      <c r="A321" s="3"/>
      <c r="B321" s="3"/>
      <c r="C321" s="4"/>
      <c r="D321" s="3"/>
      <c r="E321" s="3"/>
      <c r="F321" s="3"/>
    </row>
    <row r="322" spans="1:6" ht="12">
      <c r="A322" s="3"/>
      <c r="B322" s="3"/>
      <c r="C322" s="4"/>
      <c r="D322" s="3"/>
      <c r="E322" s="3"/>
      <c r="F322" s="3"/>
    </row>
    <row r="323" spans="1:6" ht="12">
      <c r="A323" s="3"/>
      <c r="B323" s="3"/>
      <c r="C323" s="4"/>
      <c r="D323" s="3"/>
      <c r="E323" s="3"/>
      <c r="F323" s="3"/>
    </row>
    <row r="324" spans="1:6" ht="12">
      <c r="A324" s="3"/>
      <c r="B324" s="3"/>
      <c r="C324" s="4"/>
      <c r="D324" s="3"/>
      <c r="E324" s="3"/>
      <c r="F324" s="3"/>
    </row>
    <row r="325" spans="1:6" ht="12">
      <c r="A325" s="3"/>
      <c r="B325" s="3"/>
      <c r="C325" s="4"/>
      <c r="D325" s="3"/>
      <c r="E325" s="3"/>
      <c r="F325" s="3"/>
    </row>
    <row r="326" spans="1:6" ht="12">
      <c r="A326" s="3"/>
      <c r="B326" s="3"/>
      <c r="C326" s="4"/>
      <c r="D326" s="3"/>
      <c r="E326" s="3"/>
      <c r="F326" s="3"/>
    </row>
    <row r="327" spans="1:6" ht="12">
      <c r="A327" s="3"/>
      <c r="B327" s="3"/>
      <c r="C327" s="4"/>
      <c r="D327" s="3"/>
      <c r="E327" s="3"/>
      <c r="F327" s="3"/>
    </row>
    <row r="328" spans="1:6" ht="12">
      <c r="A328" s="3"/>
      <c r="B328" s="3"/>
      <c r="C328" s="4"/>
      <c r="D328" s="3"/>
      <c r="E328" s="3"/>
      <c r="F328" s="3"/>
    </row>
    <row r="329" spans="1:6" ht="12">
      <c r="A329" s="3"/>
      <c r="B329" s="3"/>
      <c r="C329" s="4"/>
      <c r="D329" s="3"/>
      <c r="E329" s="3"/>
      <c r="F329" s="3"/>
    </row>
    <row r="330" spans="1:6" ht="12">
      <c r="A330" s="3"/>
      <c r="B330" s="3"/>
      <c r="C330" s="4"/>
      <c r="D330" s="3"/>
      <c r="E330" s="3"/>
      <c r="F330" s="3"/>
    </row>
    <row r="331" spans="1:6" ht="12">
      <c r="A331" s="3"/>
      <c r="B331" s="3"/>
      <c r="C331" s="4"/>
      <c r="D331" s="3"/>
      <c r="E331" s="3"/>
      <c r="F331" s="3"/>
    </row>
    <row r="332" spans="1:6" ht="12">
      <c r="A332" s="3"/>
      <c r="B332" s="3"/>
      <c r="C332" s="4"/>
      <c r="D332" s="3"/>
      <c r="E332" s="3"/>
      <c r="F332" s="3"/>
    </row>
    <row r="333" spans="1:6" ht="12">
      <c r="A333" s="3"/>
      <c r="B333" s="3"/>
      <c r="C333" s="4"/>
      <c r="D333" s="3"/>
      <c r="E333" s="3"/>
      <c r="F333" s="3"/>
    </row>
    <row r="334" spans="1:6" ht="12">
      <c r="A334" s="3"/>
      <c r="B334" s="3"/>
      <c r="C334" s="4"/>
      <c r="D334" s="3"/>
      <c r="E334" s="3"/>
      <c r="F334" s="3"/>
    </row>
    <row r="335" spans="1:6" ht="12">
      <c r="A335" s="3"/>
      <c r="B335" s="3"/>
      <c r="C335" s="4"/>
      <c r="D335" s="3"/>
      <c r="E335" s="3"/>
      <c r="F335" s="3"/>
    </row>
    <row r="336" spans="1:6" ht="12">
      <c r="A336" s="3"/>
      <c r="B336" s="3"/>
      <c r="C336" s="4"/>
      <c r="D336" s="3"/>
      <c r="E336" s="3"/>
      <c r="F336" s="3"/>
    </row>
    <row r="337" spans="1:6" ht="12">
      <c r="A337" s="3"/>
      <c r="B337" s="3"/>
      <c r="C337" s="4"/>
      <c r="D337" s="3"/>
      <c r="E337" s="3"/>
      <c r="F337" s="3"/>
    </row>
    <row r="338" spans="1:6" ht="12">
      <c r="A338" s="3"/>
      <c r="B338" s="3"/>
      <c r="C338" s="4"/>
      <c r="D338" s="3"/>
      <c r="E338" s="3"/>
      <c r="F338" s="3"/>
    </row>
    <row r="339" spans="1:6" ht="12">
      <c r="A339" s="3"/>
      <c r="B339" s="3"/>
      <c r="C339" s="4"/>
      <c r="D339" s="3"/>
      <c r="E339" s="3"/>
      <c r="F339" s="3"/>
    </row>
    <row r="340" spans="1:6" ht="12">
      <c r="A340" s="3"/>
      <c r="B340" s="3"/>
      <c r="C340" s="4"/>
      <c r="D340" s="3"/>
      <c r="E340" s="3"/>
      <c r="F340" s="3"/>
    </row>
    <row r="341" spans="1:6" ht="12">
      <c r="A341" s="3"/>
      <c r="B341" s="3"/>
      <c r="C341" s="4"/>
      <c r="D341" s="3"/>
      <c r="E341" s="3"/>
      <c r="F341" s="3"/>
    </row>
    <row r="342" spans="1:6" ht="12">
      <c r="A342" s="3"/>
      <c r="B342" s="3"/>
      <c r="C342" s="4"/>
      <c r="D342" s="3"/>
      <c r="E342" s="3"/>
      <c r="F342" s="3"/>
    </row>
    <row r="343" spans="1:6" ht="12">
      <c r="A343" s="3"/>
      <c r="B343" s="3"/>
      <c r="C343" s="4"/>
      <c r="D343" s="3"/>
      <c r="E343" s="3"/>
      <c r="F343" s="3"/>
    </row>
    <row r="344" spans="1:6" ht="12">
      <c r="A344" s="3"/>
      <c r="B344" s="3"/>
      <c r="C344" s="4"/>
      <c r="D344" s="3"/>
      <c r="E344" s="3"/>
      <c r="F344" s="3"/>
    </row>
    <row r="345" spans="1:6" ht="12">
      <c r="A345" s="3"/>
      <c r="B345" s="3"/>
      <c r="C345" s="4"/>
      <c r="D345" s="3"/>
      <c r="E345" s="3"/>
      <c r="F345" s="3"/>
    </row>
    <row r="346" spans="1:6" ht="12">
      <c r="A346" s="3"/>
      <c r="B346" s="3"/>
      <c r="C346" s="4"/>
      <c r="D346" s="3"/>
      <c r="E346" s="3"/>
      <c r="F346" s="3"/>
    </row>
    <row r="347" spans="1:6" ht="12">
      <c r="A347" s="3"/>
      <c r="B347" s="3"/>
      <c r="C347" s="4"/>
      <c r="D347" s="3"/>
      <c r="E347" s="3"/>
      <c r="F347" s="3"/>
    </row>
    <row r="348" spans="1:6" ht="12">
      <c r="A348" s="3"/>
      <c r="B348" s="3"/>
      <c r="C348" s="4"/>
      <c r="D348" s="3"/>
      <c r="E348" s="3"/>
      <c r="F348" s="3"/>
    </row>
    <row r="349" spans="1:6" ht="12">
      <c r="A349" s="3"/>
      <c r="B349" s="3"/>
      <c r="C349" s="4"/>
      <c r="D349" s="3"/>
      <c r="E349" s="3"/>
      <c r="F349" s="3"/>
    </row>
    <row r="350" spans="1:6" ht="12">
      <c r="A350" s="3"/>
      <c r="B350" s="3"/>
      <c r="C350" s="4"/>
      <c r="D350" s="3"/>
      <c r="E350" s="3"/>
      <c r="F350" s="3"/>
    </row>
    <row r="351" spans="1:6" ht="12">
      <c r="A351" s="3"/>
      <c r="B351" s="3"/>
      <c r="C351" s="4"/>
      <c r="D351" s="3"/>
      <c r="E351" s="3"/>
      <c r="F351" s="3"/>
    </row>
    <row r="352" spans="1:6" ht="12">
      <c r="A352" s="3"/>
      <c r="B352" s="3"/>
      <c r="C352" s="4"/>
      <c r="D352" s="3"/>
      <c r="E352" s="3"/>
      <c r="F352" s="3"/>
    </row>
    <row r="353" spans="1:6" ht="12">
      <c r="A353" s="3"/>
      <c r="B353" s="3"/>
      <c r="C353" s="4"/>
      <c r="D353" s="3"/>
      <c r="E353" s="3"/>
      <c r="F353" s="3"/>
    </row>
    <row r="354" spans="1:6" ht="12">
      <c r="A354" s="3"/>
      <c r="B354" s="3"/>
      <c r="C354" s="4"/>
      <c r="D354" s="3"/>
      <c r="E354" s="3"/>
      <c r="F354" s="3"/>
    </row>
    <row r="355" spans="1:6" ht="12">
      <c r="A355" s="3"/>
      <c r="B355" s="3"/>
      <c r="C355" s="4"/>
      <c r="D355" s="3"/>
      <c r="E355" s="3"/>
      <c r="F355" s="3"/>
    </row>
    <row r="356" spans="1:6" ht="12">
      <c r="A356" s="3"/>
      <c r="B356" s="3"/>
      <c r="C356" s="4"/>
      <c r="D356" s="3"/>
      <c r="E356" s="3"/>
      <c r="F356" s="3"/>
    </row>
    <row r="357" spans="1:6" ht="12">
      <c r="A357" s="3"/>
      <c r="B357" s="3"/>
      <c r="C357" s="4"/>
      <c r="D357" s="3"/>
      <c r="E357" s="3"/>
      <c r="F357" s="3"/>
    </row>
    <row r="358" spans="1:6" ht="12">
      <c r="A358" s="3"/>
      <c r="B358" s="3"/>
      <c r="C358" s="4"/>
      <c r="D358" s="3"/>
      <c r="E358" s="3"/>
      <c r="F358" s="3"/>
    </row>
    <row r="359" spans="1:6" ht="12">
      <c r="A359" s="3"/>
      <c r="B359" s="3"/>
      <c r="C359" s="4"/>
      <c r="D359" s="3"/>
      <c r="E359" s="3"/>
      <c r="F359" s="3"/>
    </row>
    <row r="360" spans="1:6" ht="12">
      <c r="A360" s="3"/>
      <c r="B360" s="3"/>
      <c r="C360" s="4"/>
      <c r="D360" s="3"/>
      <c r="E360" s="3"/>
      <c r="F360" s="3"/>
    </row>
    <row r="361" spans="1:6" ht="12">
      <c r="A361" s="3"/>
      <c r="B361" s="3"/>
      <c r="C361" s="4"/>
      <c r="D361" s="3"/>
      <c r="E361" s="3"/>
      <c r="F361" s="3"/>
    </row>
    <row r="362" spans="1:6" ht="12">
      <c r="A362" s="3"/>
      <c r="B362" s="3"/>
      <c r="C362" s="4"/>
      <c r="D362" s="3"/>
      <c r="E362" s="3"/>
      <c r="F362" s="3"/>
    </row>
    <row r="363" spans="1:6" ht="12">
      <c r="A363" s="3"/>
      <c r="B363" s="3"/>
      <c r="C363" s="4"/>
      <c r="D363" s="3"/>
      <c r="E363" s="3"/>
      <c r="F363" s="3"/>
    </row>
    <row r="364" spans="1:6" ht="12">
      <c r="A364" s="3"/>
      <c r="B364" s="3"/>
      <c r="C364" s="4"/>
      <c r="D364" s="3"/>
      <c r="E364" s="3"/>
      <c r="F364" s="3"/>
    </row>
    <row r="365" spans="1:6" ht="12">
      <c r="A365" s="3"/>
      <c r="B365" s="3"/>
      <c r="C365" s="4"/>
      <c r="D365" s="3"/>
      <c r="E365" s="3"/>
      <c r="F365" s="3"/>
    </row>
    <row r="366" spans="1:6" ht="12">
      <c r="A366" s="3"/>
      <c r="B366" s="3"/>
      <c r="C366" s="4"/>
      <c r="D366" s="3"/>
      <c r="E366" s="3"/>
      <c r="F366" s="3"/>
    </row>
    <row r="367" spans="1:6" ht="12">
      <c r="A367" s="3"/>
      <c r="B367" s="3"/>
      <c r="C367" s="4"/>
      <c r="D367" s="3"/>
      <c r="E367" s="3"/>
      <c r="F367" s="3"/>
    </row>
    <row r="368" spans="1:6" ht="12">
      <c r="A368" s="3"/>
      <c r="B368" s="3"/>
      <c r="C368" s="4"/>
      <c r="D368" s="3"/>
      <c r="E368" s="3"/>
      <c r="F368" s="3"/>
    </row>
    <row r="369" spans="1:6" ht="12">
      <c r="A369" s="3"/>
      <c r="B369" s="3"/>
      <c r="C369" s="4"/>
      <c r="D369" s="3"/>
      <c r="E369" s="3"/>
      <c r="F369" s="3"/>
    </row>
    <row r="370" spans="1:6" ht="12">
      <c r="A370" s="3"/>
      <c r="B370" s="3"/>
      <c r="C370" s="4"/>
      <c r="D370" s="3"/>
      <c r="E370" s="3"/>
      <c r="F370" s="3"/>
    </row>
    <row r="371" spans="1:6" ht="12">
      <c r="A371" s="3"/>
      <c r="B371" s="3"/>
      <c r="C371" s="4"/>
      <c r="D371" s="3"/>
      <c r="E371" s="3"/>
      <c r="F371" s="3"/>
    </row>
    <row r="372" spans="1:6" ht="12">
      <c r="A372" s="3"/>
      <c r="B372" s="3"/>
      <c r="C372" s="4"/>
      <c r="D372" s="3"/>
      <c r="E372" s="3"/>
      <c r="F372" s="3"/>
    </row>
    <row r="373" spans="1:6" ht="12">
      <c r="A373" s="3"/>
      <c r="B373" s="3"/>
      <c r="C373" s="4"/>
      <c r="D373" s="3"/>
      <c r="E373" s="3"/>
      <c r="F373" s="3"/>
    </row>
    <row r="374" spans="1:6" ht="12">
      <c r="A374" s="3"/>
      <c r="B374" s="3"/>
      <c r="C374" s="4"/>
      <c r="D374" s="3"/>
      <c r="E374" s="3"/>
      <c r="F374" s="3"/>
    </row>
    <row r="375" spans="1:6" ht="12">
      <c r="A375" s="3"/>
      <c r="B375" s="3"/>
      <c r="C375" s="4"/>
      <c r="D375" s="3"/>
      <c r="E375" s="3"/>
      <c r="F375" s="3"/>
    </row>
    <row r="376" spans="1:6" ht="12">
      <c r="A376" s="3"/>
      <c r="B376" s="3"/>
      <c r="C376" s="4"/>
      <c r="D376" s="3"/>
      <c r="E376" s="3"/>
      <c r="F376" s="3"/>
    </row>
    <row r="377" spans="1:6" ht="12">
      <c r="A377" s="3"/>
      <c r="B377" s="3"/>
      <c r="C377" s="4"/>
      <c r="D377" s="3"/>
      <c r="E377" s="3"/>
      <c r="F377" s="3"/>
    </row>
    <row r="378" spans="1:6" ht="12">
      <c r="A378" s="3"/>
      <c r="B378" s="3"/>
      <c r="C378" s="4"/>
      <c r="D378" s="3"/>
      <c r="E378" s="3"/>
      <c r="F378" s="3"/>
    </row>
    <row r="379" spans="1:6" ht="12">
      <c r="A379" s="3"/>
      <c r="B379" s="3"/>
      <c r="C379" s="4"/>
      <c r="D379" s="3"/>
      <c r="E379" s="3"/>
      <c r="F379" s="3"/>
    </row>
    <row r="380" spans="1:6" ht="12">
      <c r="A380" s="3"/>
      <c r="B380" s="3"/>
      <c r="C380" s="4"/>
      <c r="D380" s="3"/>
      <c r="E380" s="3"/>
      <c r="F380" s="3"/>
    </row>
    <row r="381" spans="1:6" ht="12">
      <c r="A381" s="3"/>
      <c r="B381" s="3"/>
      <c r="C381" s="4"/>
      <c r="D381" s="3"/>
      <c r="E381" s="3"/>
      <c r="F381" s="3"/>
    </row>
    <row r="382" spans="1:6" ht="12">
      <c r="A382" s="3"/>
      <c r="B382" s="3"/>
      <c r="C382" s="4"/>
      <c r="D382" s="3"/>
      <c r="E382" s="3"/>
      <c r="F382" s="3"/>
    </row>
    <row r="383" spans="1:6" ht="12">
      <c r="A383" s="3"/>
      <c r="B383" s="3"/>
      <c r="C383" s="4"/>
      <c r="D383" s="3"/>
      <c r="E383" s="3"/>
      <c r="F383" s="3"/>
    </row>
    <row r="384" spans="1:6" ht="12">
      <c r="A384" s="3"/>
      <c r="B384" s="3"/>
      <c r="C384" s="4"/>
      <c r="D384" s="3"/>
      <c r="E384" s="3"/>
      <c r="F384" s="3"/>
    </row>
    <row r="385" spans="1:6" ht="12">
      <c r="A385" s="3"/>
      <c r="B385" s="3"/>
      <c r="C385" s="4"/>
      <c r="D385" s="3"/>
      <c r="E385" s="3"/>
      <c r="F385" s="3"/>
    </row>
    <row r="386" spans="1:6" ht="12">
      <c r="A386" s="3"/>
      <c r="B386" s="3"/>
      <c r="C386" s="4"/>
      <c r="D386" s="3"/>
      <c r="E386" s="3"/>
      <c r="F386" s="3"/>
    </row>
    <row r="387" spans="1:6" ht="12">
      <c r="A387" s="3"/>
      <c r="B387" s="3"/>
      <c r="C387" s="4"/>
      <c r="D387" s="3"/>
      <c r="E387" s="3"/>
      <c r="F387" s="3"/>
    </row>
    <row r="388" spans="1:6" ht="12">
      <c r="A388" s="3"/>
      <c r="B388" s="3"/>
      <c r="C388" s="4"/>
      <c r="D388" s="3"/>
      <c r="E388" s="3"/>
      <c r="F388" s="3"/>
    </row>
    <row r="389" spans="1:6" ht="12">
      <c r="A389" s="3"/>
      <c r="B389" s="3"/>
      <c r="C389" s="4"/>
      <c r="D389" s="3"/>
      <c r="E389" s="3"/>
      <c r="F389" s="3"/>
    </row>
    <row r="390" spans="1:6" ht="12">
      <c r="A390" s="3"/>
      <c r="B390" s="3"/>
      <c r="C390" s="4"/>
      <c r="D390" s="3"/>
      <c r="E390" s="3"/>
      <c r="F390" s="3"/>
    </row>
    <row r="391" spans="1:6" ht="12">
      <c r="A391" s="3"/>
      <c r="B391" s="3"/>
      <c r="C391" s="4"/>
      <c r="D391" s="3"/>
      <c r="E391" s="3"/>
      <c r="F391" s="3"/>
    </row>
    <row r="392" spans="1:6" ht="12">
      <c r="A392" s="3"/>
      <c r="B392" s="3"/>
      <c r="C392" s="4"/>
      <c r="D392" s="3"/>
      <c r="E392" s="3"/>
      <c r="F392" s="3"/>
    </row>
    <row r="393" spans="1:6" ht="12">
      <c r="A393" s="3"/>
      <c r="B393" s="3"/>
      <c r="C393" s="4"/>
      <c r="D393" s="3"/>
      <c r="E393" s="3"/>
      <c r="F393" s="3"/>
    </row>
    <row r="394" spans="1:6" ht="12">
      <c r="A394" s="3"/>
      <c r="B394" s="3"/>
      <c r="C394" s="4"/>
      <c r="D394" s="3"/>
      <c r="E394" s="3"/>
      <c r="F394" s="3"/>
    </row>
    <row r="395" spans="1:6" ht="12">
      <c r="A395" s="3"/>
      <c r="B395" s="3"/>
      <c r="C395" s="4"/>
      <c r="D395" s="3"/>
      <c r="E395" s="3"/>
      <c r="F395" s="3"/>
    </row>
    <row r="396" spans="1:6" ht="12">
      <c r="A396" s="3"/>
      <c r="B396" s="3"/>
      <c r="C396" s="4"/>
      <c r="D396" s="3"/>
      <c r="E396" s="3"/>
      <c r="F396" s="3"/>
    </row>
    <row r="397" spans="1:6" ht="12">
      <c r="A397" s="3"/>
      <c r="B397" s="3"/>
      <c r="C397" s="4"/>
      <c r="D397" s="3"/>
      <c r="E397" s="3"/>
      <c r="F397" s="3"/>
    </row>
    <row r="398" spans="1:6" ht="12">
      <c r="A398" s="3"/>
      <c r="B398" s="3"/>
      <c r="C398" s="4"/>
      <c r="D398" s="3"/>
      <c r="E398" s="3"/>
      <c r="F398" s="3"/>
    </row>
    <row r="399" spans="1:6" ht="12">
      <c r="A399" s="3"/>
      <c r="B399" s="3"/>
      <c r="C399" s="4"/>
      <c r="D399" s="3"/>
      <c r="E399" s="3"/>
      <c r="F399" s="3"/>
    </row>
    <row r="400" spans="1:6" ht="12">
      <c r="A400" s="3"/>
      <c r="B400" s="3"/>
      <c r="C400" s="4"/>
      <c r="D400" s="3"/>
      <c r="E400" s="3"/>
      <c r="F400" s="3"/>
    </row>
    <row r="401" spans="1:6" ht="12">
      <c r="A401" s="3"/>
      <c r="B401" s="3"/>
      <c r="C401" s="4"/>
      <c r="D401" s="3"/>
      <c r="E401" s="3"/>
      <c r="F401" s="3"/>
    </row>
    <row r="402" spans="1:6" ht="12">
      <c r="A402" s="3"/>
      <c r="B402" s="3"/>
      <c r="C402" s="4"/>
      <c r="D402" s="3"/>
      <c r="E402" s="3"/>
      <c r="F402" s="3"/>
    </row>
    <row r="403" spans="1:6" ht="12">
      <c r="A403" s="3"/>
      <c r="B403" s="3"/>
      <c r="C403" s="4"/>
      <c r="D403" s="3"/>
      <c r="E403" s="3"/>
      <c r="F403" s="3"/>
    </row>
    <row r="404" spans="1:6" ht="12">
      <c r="A404" s="3"/>
      <c r="B404" s="3"/>
      <c r="C404" s="4"/>
      <c r="D404" s="3"/>
      <c r="E404" s="3"/>
      <c r="F404" s="3"/>
    </row>
    <row r="405" spans="1:6" ht="12">
      <c r="A405" s="3"/>
      <c r="B405" s="3"/>
      <c r="C405" s="4"/>
      <c r="D405" s="3"/>
      <c r="E405" s="3"/>
      <c r="F405" s="3"/>
    </row>
    <row r="406" spans="1:6" ht="12">
      <c r="A406" s="3"/>
      <c r="B406" s="3"/>
      <c r="C406" s="4"/>
      <c r="D406" s="3"/>
      <c r="E406" s="3"/>
      <c r="F406" s="3"/>
    </row>
    <row r="407" spans="1:6" ht="12">
      <c r="A407" s="3"/>
      <c r="B407" s="3"/>
      <c r="C407" s="4"/>
      <c r="D407" s="3"/>
      <c r="E407" s="3"/>
      <c r="F407" s="3"/>
    </row>
    <row r="408" spans="1:6" ht="12">
      <c r="A408" s="3"/>
      <c r="B408" s="3"/>
      <c r="C408" s="4"/>
      <c r="D408" s="3"/>
      <c r="E408" s="3"/>
      <c r="F408" s="3"/>
    </row>
    <row r="409" spans="1:6" ht="12">
      <c r="A409" s="3"/>
      <c r="B409" s="3"/>
      <c r="C409" s="4"/>
      <c r="D409" s="3"/>
      <c r="E409" s="3"/>
      <c r="F409" s="3"/>
    </row>
    <row r="410" spans="1:6" ht="12">
      <c r="A410" s="3"/>
      <c r="B410" s="3"/>
      <c r="C410" s="4"/>
      <c r="D410" s="3"/>
      <c r="E410" s="3"/>
      <c r="F410" s="3"/>
    </row>
    <row r="411" spans="1:6" ht="12">
      <c r="A411" s="3"/>
      <c r="B411" s="3"/>
      <c r="C411" s="4"/>
      <c r="D411" s="3"/>
      <c r="E411" s="3"/>
      <c r="F411" s="3"/>
    </row>
    <row r="412" spans="1:6" ht="12">
      <c r="A412" s="3"/>
      <c r="B412" s="3"/>
      <c r="C412" s="4"/>
      <c r="D412" s="3"/>
      <c r="E412" s="3"/>
      <c r="F412" s="3"/>
    </row>
    <row r="413" spans="1:6" ht="12">
      <c r="A413" s="3"/>
      <c r="B413" s="3"/>
      <c r="C413" s="4"/>
      <c r="D413" s="3"/>
      <c r="E413" s="3"/>
      <c r="F413" s="3"/>
    </row>
    <row r="414" spans="1:6" ht="12">
      <c r="A414" s="3"/>
      <c r="B414" s="3"/>
      <c r="C414" s="4"/>
      <c r="D414" s="3"/>
      <c r="E414" s="3"/>
      <c r="F414" s="3"/>
    </row>
    <row r="415" spans="1:6" ht="12">
      <c r="A415" s="3"/>
      <c r="B415" s="3"/>
      <c r="C415" s="4"/>
      <c r="D415" s="3"/>
      <c r="E415" s="3"/>
      <c r="F415" s="3"/>
    </row>
    <row r="416" spans="1:6" ht="12">
      <c r="A416" s="3"/>
      <c r="B416" s="3"/>
      <c r="C416" s="4"/>
      <c r="D416" s="3"/>
      <c r="E416" s="3"/>
      <c r="F416" s="3"/>
    </row>
    <row r="417" spans="1:6" ht="12">
      <c r="A417" s="3"/>
      <c r="B417" s="3"/>
      <c r="C417" s="4"/>
      <c r="D417" s="3"/>
      <c r="E417" s="3"/>
      <c r="F417" s="3"/>
    </row>
    <row r="418" spans="1:6" ht="12">
      <c r="A418" s="3"/>
      <c r="B418" s="3"/>
      <c r="C418" s="4"/>
      <c r="D418" s="3"/>
      <c r="E418" s="3"/>
      <c r="F418" s="3"/>
    </row>
    <row r="419" spans="1:6" ht="12">
      <c r="A419" s="3"/>
      <c r="B419" s="3"/>
      <c r="C419" s="4"/>
      <c r="D419" s="3"/>
      <c r="E419" s="3"/>
      <c r="F419" s="3"/>
    </row>
    <row r="420" spans="1:6" ht="12">
      <c r="A420" s="3"/>
      <c r="B420" s="3"/>
      <c r="C420" s="4"/>
      <c r="D420" s="3"/>
      <c r="E420" s="3"/>
      <c r="F420" s="3"/>
    </row>
    <row r="421" spans="1:6" ht="12">
      <c r="A421" s="3"/>
      <c r="B421" s="3"/>
      <c r="C421" s="4"/>
      <c r="D421" s="3"/>
      <c r="E421" s="3"/>
      <c r="F421" s="3"/>
    </row>
    <row r="422" spans="1:6" ht="12">
      <c r="A422" s="3"/>
      <c r="B422" s="3"/>
      <c r="C422" s="4"/>
      <c r="D422" s="3"/>
      <c r="E422" s="3"/>
      <c r="F422" s="3"/>
    </row>
    <row r="423" spans="1:6" ht="12">
      <c r="A423" s="3"/>
      <c r="B423" s="3"/>
      <c r="C423" s="4"/>
      <c r="D423" s="3"/>
      <c r="E423" s="3"/>
      <c r="F423" s="3"/>
    </row>
    <row r="424" spans="1:6" ht="12">
      <c r="A424" s="3"/>
      <c r="B424" s="3"/>
      <c r="C424" s="4"/>
      <c r="D424" s="3"/>
      <c r="E424" s="3"/>
      <c r="F424" s="3"/>
    </row>
    <row r="425" spans="1:6" ht="12">
      <c r="A425" s="3"/>
      <c r="B425" s="3"/>
      <c r="C425" s="4"/>
      <c r="D425" s="3"/>
      <c r="E425" s="3"/>
      <c r="F425" s="3"/>
    </row>
    <row r="426" spans="1:6" ht="12">
      <c r="A426" s="3"/>
      <c r="B426" s="3"/>
      <c r="C426" s="4"/>
      <c r="D426" s="3"/>
      <c r="E426" s="3"/>
      <c r="F426" s="3"/>
    </row>
    <row r="427" spans="1:6" ht="12">
      <c r="A427" s="3"/>
      <c r="B427" s="3"/>
      <c r="C427" s="4"/>
      <c r="D427" s="3"/>
      <c r="E427" s="3"/>
      <c r="F427" s="3"/>
    </row>
    <row r="428" spans="1:6" ht="12">
      <c r="A428" s="3"/>
      <c r="B428" s="3"/>
      <c r="C428" s="4"/>
      <c r="D428" s="3"/>
      <c r="E428" s="3"/>
      <c r="F428" s="3"/>
    </row>
    <row r="429" spans="1:6" ht="12">
      <c r="A429" s="3"/>
      <c r="B429" s="3"/>
      <c r="C429" s="4"/>
      <c r="D429" s="3"/>
      <c r="E429" s="3"/>
      <c r="F429" s="3"/>
    </row>
    <row r="430" spans="1:6" ht="12">
      <c r="A430" s="3"/>
      <c r="B430" s="3"/>
      <c r="C430" s="4"/>
      <c r="D430" s="3"/>
      <c r="E430" s="3"/>
      <c r="F430" s="3"/>
    </row>
    <row r="431" spans="1:6" ht="12">
      <c r="A431" s="3"/>
      <c r="B431" s="3"/>
      <c r="C431" s="4"/>
      <c r="D431" s="3"/>
      <c r="E431" s="3"/>
      <c r="F431" s="3"/>
    </row>
    <row r="432" spans="1:6" ht="12">
      <c r="A432" s="3"/>
      <c r="B432" s="3"/>
      <c r="C432" s="4"/>
      <c r="D432" s="3"/>
      <c r="E432" s="3"/>
      <c r="F432" s="3"/>
    </row>
    <row r="433" spans="1:6" ht="12">
      <c r="A433" s="3"/>
      <c r="B433" s="3"/>
      <c r="C433" s="4"/>
      <c r="D433" s="3"/>
      <c r="E433" s="3"/>
      <c r="F433" s="3"/>
    </row>
    <row r="434" spans="1:6" ht="12">
      <c r="A434" s="3"/>
      <c r="B434" s="3"/>
      <c r="C434" s="4"/>
      <c r="D434" s="3"/>
      <c r="E434" s="3"/>
      <c r="F434" s="3"/>
    </row>
    <row r="435" spans="1:6" ht="12">
      <c r="A435" s="3"/>
      <c r="B435" s="3"/>
      <c r="C435" s="4"/>
      <c r="D435" s="3"/>
      <c r="E435" s="3"/>
      <c r="F435" s="3"/>
    </row>
    <row r="436" spans="1:6" ht="12">
      <c r="A436" s="3"/>
      <c r="B436" s="3"/>
      <c r="C436" s="4"/>
      <c r="D436" s="3"/>
      <c r="E436" s="3"/>
      <c r="F436" s="3"/>
    </row>
    <row r="437" spans="1:6" ht="12">
      <c r="A437" s="3"/>
      <c r="B437" s="3"/>
      <c r="C437" s="4"/>
      <c r="D437" s="3"/>
      <c r="E437" s="3"/>
      <c r="F437" s="3"/>
    </row>
    <row r="438" spans="1:6" ht="12">
      <c r="A438" s="3"/>
      <c r="B438" s="3"/>
      <c r="C438" s="4"/>
      <c r="D438" s="3"/>
      <c r="E438" s="3"/>
      <c r="F438" s="3"/>
    </row>
    <row r="439" spans="1:6" ht="12">
      <c r="A439" s="3"/>
      <c r="B439" s="3"/>
      <c r="C439" s="4"/>
      <c r="D439" s="3"/>
      <c r="E439" s="3"/>
      <c r="F439" s="3"/>
    </row>
    <row r="440" spans="1:6" ht="12">
      <c r="A440" s="3"/>
      <c r="B440" s="3"/>
      <c r="C440" s="4"/>
      <c r="D440" s="3"/>
      <c r="E440" s="3"/>
      <c r="F440" s="3"/>
    </row>
    <row r="441" spans="1:6" ht="12">
      <c r="A441" s="3"/>
      <c r="B441" s="3"/>
      <c r="C441" s="4"/>
      <c r="D441" s="3"/>
      <c r="E441" s="3"/>
      <c r="F441" s="3"/>
    </row>
    <row r="442" spans="1:6" ht="12">
      <c r="A442" s="3"/>
      <c r="B442" s="3"/>
      <c r="C442" s="4"/>
      <c r="D442" s="3"/>
      <c r="E442" s="3"/>
      <c r="F442" s="3"/>
    </row>
    <row r="443" spans="1:6" ht="12">
      <c r="A443" s="3"/>
      <c r="B443" s="3"/>
      <c r="C443" s="4"/>
      <c r="D443" s="3"/>
      <c r="E443" s="3"/>
      <c r="F443" s="3"/>
    </row>
    <row r="444" spans="1:6" ht="12">
      <c r="A444" s="3"/>
      <c r="B444" s="3"/>
      <c r="C444" s="4"/>
      <c r="D444" s="3"/>
      <c r="E444" s="3"/>
      <c r="F444" s="3"/>
    </row>
    <row r="445" spans="1:6" ht="12">
      <c r="A445" s="3"/>
      <c r="B445" s="3"/>
      <c r="C445" s="4"/>
      <c r="D445" s="3"/>
      <c r="E445" s="3"/>
      <c r="F445" s="3"/>
    </row>
    <row r="446" spans="1:6" ht="12">
      <c r="A446" s="3"/>
      <c r="B446" s="3"/>
      <c r="C446" s="4"/>
      <c r="D446" s="3"/>
      <c r="E446" s="3"/>
      <c r="F446" s="3"/>
    </row>
    <row r="447" spans="1:6" ht="12">
      <c r="A447" s="3"/>
      <c r="B447" s="3"/>
      <c r="C447" s="4"/>
      <c r="D447" s="3"/>
      <c r="E447" s="3"/>
      <c r="F447" s="3"/>
    </row>
    <row r="448" spans="1:6" ht="12">
      <c r="A448" s="3"/>
      <c r="B448" s="3"/>
      <c r="C448" s="4"/>
      <c r="D448" s="3"/>
      <c r="E448" s="3"/>
      <c r="F448" s="3"/>
    </row>
    <row r="449" spans="1:6" ht="12">
      <c r="A449" s="3"/>
      <c r="B449" s="3"/>
      <c r="C449" s="4"/>
      <c r="D449" s="3"/>
      <c r="E449" s="3"/>
      <c r="F449" s="3"/>
    </row>
    <row r="450" spans="1:6" ht="12">
      <c r="A450" s="3"/>
      <c r="B450" s="3"/>
      <c r="C450" s="4"/>
      <c r="D450" s="3"/>
      <c r="E450" s="3"/>
      <c r="F450" s="3"/>
    </row>
    <row r="451" spans="1:6" ht="12">
      <c r="A451" s="3"/>
      <c r="B451" s="3"/>
      <c r="C451" s="4"/>
      <c r="D451" s="3"/>
      <c r="E451" s="3"/>
      <c r="F451" s="3"/>
    </row>
    <row r="452" spans="1:6" ht="12">
      <c r="A452" s="3"/>
      <c r="B452" s="3"/>
      <c r="C452" s="4"/>
      <c r="D452" s="3"/>
      <c r="E452" s="3"/>
      <c r="F452" s="3"/>
    </row>
    <row r="453" spans="1:6" ht="12">
      <c r="A453" s="3"/>
      <c r="B453" s="3"/>
      <c r="C453" s="4"/>
      <c r="D453" s="3"/>
      <c r="E453" s="3"/>
      <c r="F453" s="3"/>
    </row>
    <row r="454" spans="1:6" ht="12">
      <c r="A454" s="3"/>
      <c r="B454" s="3"/>
      <c r="C454" s="4"/>
      <c r="D454" s="3"/>
      <c r="E454" s="3"/>
      <c r="F454" s="3"/>
    </row>
    <row r="455" spans="1:6" ht="12">
      <c r="A455" s="3"/>
      <c r="B455" s="3"/>
      <c r="C455" s="4"/>
      <c r="D455" s="3"/>
      <c r="E455" s="3"/>
      <c r="F455" s="3"/>
    </row>
    <row r="456" spans="1:6" ht="12">
      <c r="A456" s="3"/>
      <c r="B456" s="3"/>
      <c r="C456" s="4"/>
      <c r="D456" s="3"/>
      <c r="E456" s="3"/>
      <c r="F456" s="3"/>
    </row>
    <row r="457" spans="1:6" ht="12">
      <c r="A457" s="3"/>
      <c r="B457" s="3"/>
      <c r="C457" s="4"/>
      <c r="D457" s="3"/>
      <c r="E457" s="3"/>
      <c r="F457" s="3"/>
    </row>
    <row r="458" spans="1:6" ht="12">
      <c r="A458" s="3"/>
      <c r="B458" s="3"/>
      <c r="C458" s="4"/>
      <c r="D458" s="3"/>
      <c r="E458" s="3"/>
      <c r="F458" s="3"/>
    </row>
    <row r="459" spans="1:6" ht="12">
      <c r="A459" s="3"/>
      <c r="B459" s="3"/>
      <c r="C459" s="4"/>
      <c r="D459" s="3"/>
      <c r="E459" s="3"/>
      <c r="F459" s="3"/>
    </row>
    <row r="460" spans="1:6" ht="12">
      <c r="A460" s="3"/>
      <c r="B460" s="3"/>
      <c r="C460" s="4"/>
      <c r="D460" s="3"/>
      <c r="E460" s="3"/>
      <c r="F460" s="3"/>
    </row>
    <row r="461" spans="1:6" ht="12">
      <c r="A461" s="3"/>
      <c r="B461" s="3"/>
      <c r="C461" s="4"/>
      <c r="D461" s="3"/>
      <c r="E461" s="3"/>
      <c r="F461" s="3"/>
    </row>
    <row r="462" spans="1:6" ht="12">
      <c r="A462" s="3"/>
      <c r="B462" s="3"/>
      <c r="C462" s="4"/>
      <c r="D462" s="3"/>
      <c r="E462" s="3"/>
      <c r="F462" s="3"/>
    </row>
    <row r="463" spans="1:6" ht="12">
      <c r="A463" s="3"/>
      <c r="B463" s="3"/>
      <c r="C463" s="4"/>
      <c r="D463" s="3"/>
      <c r="E463" s="3"/>
      <c r="F463" s="3"/>
    </row>
    <row r="464" spans="1:6" ht="12">
      <c r="A464" s="3"/>
      <c r="B464" s="3"/>
      <c r="C464" s="4"/>
      <c r="D464" s="3"/>
      <c r="E464" s="3"/>
      <c r="F464" s="3"/>
    </row>
    <row r="465" spans="1:6" ht="12">
      <c r="A465" s="3"/>
      <c r="B465" s="3"/>
      <c r="C465" s="4"/>
      <c r="D465" s="3"/>
      <c r="E465" s="3"/>
      <c r="F465" s="3"/>
    </row>
    <row r="466" spans="1:6" ht="12">
      <c r="A466" s="3"/>
      <c r="B466" s="3"/>
      <c r="C466" s="4"/>
      <c r="D466" s="3"/>
      <c r="E466" s="3"/>
      <c r="F466" s="3"/>
    </row>
    <row r="467" spans="1:6" ht="12">
      <c r="A467" s="3"/>
      <c r="B467" s="3"/>
      <c r="C467" s="4"/>
      <c r="D467" s="3"/>
      <c r="E467" s="3"/>
      <c r="F467" s="3"/>
    </row>
    <row r="468" spans="1:6" ht="12">
      <c r="A468" s="3"/>
      <c r="B468" s="3"/>
      <c r="C468" s="4"/>
      <c r="D468" s="3"/>
      <c r="E468" s="3"/>
      <c r="F468" s="3"/>
    </row>
    <row r="469" spans="1:6" ht="12">
      <c r="A469" s="3"/>
      <c r="B469" s="3"/>
      <c r="C469" s="4"/>
      <c r="D469" s="3"/>
      <c r="E469" s="3"/>
      <c r="F469" s="3"/>
    </row>
    <row r="470" spans="1:6" ht="12">
      <c r="A470" s="3"/>
      <c r="B470" s="3"/>
      <c r="C470" s="4"/>
      <c r="D470" s="3"/>
      <c r="E470" s="3"/>
      <c r="F470" s="3"/>
    </row>
    <row r="471" spans="1:6" ht="12">
      <c r="A471" s="3"/>
      <c r="B471" s="3"/>
      <c r="C471" s="4"/>
      <c r="D471" s="3"/>
      <c r="E471" s="3"/>
      <c r="F471" s="3"/>
    </row>
    <row r="472" spans="1:6" ht="12">
      <c r="A472" s="3"/>
      <c r="B472" s="3"/>
      <c r="C472" s="4"/>
      <c r="D472" s="3"/>
      <c r="E472" s="3"/>
      <c r="F472" s="3"/>
    </row>
    <row r="473" spans="1:6" ht="12">
      <c r="A473" s="3"/>
      <c r="B473" s="3"/>
      <c r="C473" s="4"/>
      <c r="D473" s="3"/>
      <c r="E473" s="3"/>
      <c r="F473" s="3"/>
    </row>
    <row r="474" spans="1:6" ht="12">
      <c r="A474" s="3"/>
      <c r="B474" s="3"/>
      <c r="C474" s="4"/>
      <c r="D474" s="3"/>
      <c r="E474" s="3"/>
      <c r="F474" s="3"/>
    </row>
    <row r="475" spans="1:6" ht="12">
      <c r="A475" s="3"/>
      <c r="B475" s="3"/>
      <c r="C475" s="4"/>
      <c r="D475" s="3"/>
      <c r="E475" s="3"/>
      <c r="F475" s="3"/>
    </row>
    <row r="476" spans="1:6" ht="12">
      <c r="A476" s="3"/>
      <c r="B476" s="3"/>
      <c r="C476" s="4"/>
      <c r="D476" s="3"/>
      <c r="E476" s="3"/>
      <c r="F476" s="3"/>
    </row>
    <row r="477" spans="1:6" ht="12">
      <c r="A477" s="3"/>
      <c r="B477" s="3"/>
      <c r="C477" s="4"/>
      <c r="D477" s="3"/>
      <c r="E477" s="3"/>
      <c r="F477" s="3"/>
    </row>
    <row r="478" spans="1:6" ht="12">
      <c r="A478" s="3"/>
      <c r="B478" s="3"/>
      <c r="C478" s="4"/>
      <c r="D478" s="3"/>
      <c r="E478" s="3"/>
      <c r="F478" s="3"/>
    </row>
    <row r="479" spans="1:6" ht="12">
      <c r="A479" s="3"/>
      <c r="B479" s="3"/>
      <c r="C479" s="4"/>
      <c r="D479" s="3"/>
      <c r="E479" s="3"/>
      <c r="F479" s="3"/>
    </row>
    <row r="480" spans="1:6" ht="12">
      <c r="A480" s="3"/>
      <c r="B480" s="3"/>
      <c r="C480" s="4"/>
      <c r="D480" s="3"/>
      <c r="E480" s="3"/>
      <c r="F480" s="3"/>
    </row>
    <row r="481" spans="1:6" ht="12">
      <c r="A481" s="3"/>
      <c r="B481" s="3"/>
      <c r="C481" s="4"/>
      <c r="D481" s="3"/>
      <c r="E481" s="3"/>
      <c r="F481" s="3"/>
    </row>
    <row r="482" spans="1:6" ht="12">
      <c r="A482" s="3"/>
      <c r="B482" s="3"/>
      <c r="C482" s="4"/>
      <c r="D482" s="3"/>
      <c r="E482" s="3"/>
      <c r="F482" s="3"/>
    </row>
    <row r="483" spans="1:6" ht="12">
      <c r="A483" s="3"/>
      <c r="B483" s="3"/>
      <c r="C483" s="4"/>
      <c r="D483" s="3"/>
      <c r="E483" s="3"/>
      <c r="F483" s="3"/>
    </row>
    <row r="484" spans="1:6" ht="12">
      <c r="A484" s="3"/>
      <c r="B484" s="3"/>
      <c r="C484" s="4"/>
      <c r="D484" s="3"/>
      <c r="E484" s="3"/>
      <c r="F484" s="3"/>
    </row>
    <row r="485" spans="1:6" ht="12">
      <c r="A485" s="3"/>
      <c r="B485" s="3"/>
      <c r="C485" s="4"/>
      <c r="D485" s="3"/>
      <c r="E485" s="3"/>
      <c r="F485" s="3"/>
    </row>
    <row r="486" spans="1:6" ht="12">
      <c r="A486" s="3"/>
      <c r="B486" s="3"/>
      <c r="C486" s="4"/>
      <c r="D486" s="3"/>
      <c r="E486" s="3"/>
      <c r="F486" s="3"/>
    </row>
    <row r="487" spans="1:6" ht="12">
      <c r="A487" s="3"/>
      <c r="B487" s="3"/>
      <c r="C487" s="4"/>
      <c r="D487" s="3"/>
      <c r="E487" s="3"/>
      <c r="F487" s="3"/>
    </row>
    <row r="488" spans="1:6" ht="12">
      <c r="A488" s="3"/>
      <c r="B488" s="3"/>
      <c r="C488" s="4"/>
      <c r="D488" s="3"/>
      <c r="E488" s="3"/>
      <c r="F488" s="3"/>
    </row>
    <row r="489" spans="1:6" ht="12">
      <c r="A489" s="3"/>
      <c r="B489" s="3"/>
      <c r="C489" s="4"/>
      <c r="D489" s="3"/>
      <c r="E489" s="3"/>
      <c r="F489" s="3"/>
    </row>
    <row r="490" spans="1:6" ht="12">
      <c r="A490" s="3"/>
      <c r="B490" s="3"/>
      <c r="C490" s="4"/>
      <c r="D490" s="3"/>
      <c r="E490" s="3"/>
      <c r="F490" s="3"/>
    </row>
    <row r="491" spans="1:6" ht="12">
      <c r="A491" s="3"/>
      <c r="B491" s="3"/>
      <c r="C491" s="4"/>
      <c r="D491" s="3"/>
      <c r="E491" s="3"/>
      <c r="F491" s="3"/>
    </row>
    <row r="492" spans="1:6" ht="12">
      <c r="A492" s="3"/>
      <c r="B492" s="3"/>
      <c r="C492" s="4"/>
      <c r="D492" s="3"/>
      <c r="E492" s="3"/>
      <c r="F492" s="3"/>
    </row>
    <row r="493" spans="1:6" ht="12">
      <c r="A493" s="3"/>
      <c r="B493" s="3"/>
      <c r="C493" s="4"/>
      <c r="D493" s="3"/>
      <c r="E493" s="3"/>
      <c r="F493" s="3"/>
    </row>
    <row r="494" spans="1:6" ht="12">
      <c r="A494" s="3"/>
      <c r="B494" s="3"/>
      <c r="C494" s="4"/>
      <c r="D494" s="3"/>
      <c r="E494" s="3"/>
      <c r="F494" s="3"/>
    </row>
    <row r="495" spans="1:6" ht="12">
      <c r="A495" s="3"/>
      <c r="B495" s="3"/>
      <c r="C495" s="4"/>
      <c r="D495" s="3"/>
      <c r="E495" s="3"/>
      <c r="F495" s="3"/>
    </row>
    <row r="496" spans="1:6" ht="12">
      <c r="A496" s="3"/>
      <c r="B496" s="3"/>
      <c r="C496" s="4"/>
      <c r="D496" s="3"/>
      <c r="E496" s="3"/>
      <c r="F496" s="3"/>
    </row>
    <row r="497" spans="1:6" ht="12">
      <c r="A497" s="3"/>
      <c r="B497" s="3"/>
      <c r="C497" s="4"/>
      <c r="D497" s="3"/>
      <c r="E497" s="3"/>
      <c r="F497" s="3"/>
    </row>
    <row r="498" spans="1:6" ht="12">
      <c r="A498" s="3"/>
      <c r="B498" s="3"/>
      <c r="C498" s="4"/>
      <c r="D498" s="3"/>
      <c r="E498" s="3"/>
      <c r="F498" s="3"/>
    </row>
    <row r="499" spans="1:6" ht="12">
      <c r="A499" s="3"/>
      <c r="B499" s="3"/>
      <c r="C499" s="4"/>
      <c r="D499" s="3"/>
      <c r="E499" s="3"/>
      <c r="F499" s="3"/>
    </row>
    <row r="500" spans="1:6" ht="12">
      <c r="A500" s="3"/>
      <c r="B500" s="3"/>
      <c r="C500" s="4"/>
      <c r="D500" s="3"/>
      <c r="E500" s="3"/>
      <c r="F500" s="3"/>
    </row>
    <row r="501" spans="1:6" ht="12">
      <c r="A501" s="3"/>
      <c r="B501" s="3"/>
      <c r="C501" s="4"/>
      <c r="D501" s="3"/>
      <c r="E501" s="3"/>
      <c r="F501" s="3"/>
    </row>
    <row r="502" spans="1:6" ht="12">
      <c r="A502" s="3"/>
      <c r="B502" s="3"/>
      <c r="C502" s="4"/>
      <c r="D502" s="3"/>
      <c r="E502" s="3"/>
      <c r="F502" s="3"/>
    </row>
    <row r="503" spans="1:6" ht="12">
      <c r="A503" s="3"/>
      <c r="B503" s="3"/>
      <c r="C503" s="4"/>
      <c r="D503" s="3"/>
      <c r="E503" s="3"/>
      <c r="F503" s="3"/>
    </row>
    <row r="504" spans="1:6" ht="12">
      <c r="A504" s="3"/>
      <c r="B504" s="3"/>
      <c r="C504" s="4"/>
      <c r="D504" s="3"/>
      <c r="E504" s="3"/>
      <c r="F504" s="3"/>
    </row>
    <row r="505" spans="1:6" ht="12">
      <c r="A505" s="3"/>
      <c r="B505" s="3"/>
      <c r="C505" s="4"/>
      <c r="D505" s="3"/>
      <c r="E505" s="3"/>
      <c r="F505" s="3"/>
    </row>
    <row r="506" spans="1:6" ht="12">
      <c r="A506" s="3"/>
      <c r="B506" s="3"/>
      <c r="C506" s="4"/>
      <c r="D506" s="3"/>
      <c r="E506" s="3"/>
      <c r="F506" s="3"/>
    </row>
    <row r="507" spans="1:6" ht="12">
      <c r="A507" s="3"/>
      <c r="B507" s="3"/>
      <c r="C507" s="4"/>
      <c r="D507" s="3"/>
      <c r="E507" s="3"/>
      <c r="F507" s="3"/>
    </row>
    <row r="508" spans="1:6" ht="12">
      <c r="A508" s="3"/>
      <c r="B508" s="3"/>
      <c r="C508" s="4"/>
      <c r="D508" s="3"/>
      <c r="E508" s="3"/>
      <c r="F508" s="3"/>
    </row>
    <row r="509" spans="1:6" ht="12">
      <c r="A509" s="3"/>
      <c r="B509" s="3"/>
      <c r="C509" s="4"/>
      <c r="D509" s="3"/>
      <c r="E509" s="3"/>
      <c r="F509" s="3"/>
    </row>
    <row r="510" spans="1:6" ht="12">
      <c r="A510" s="3"/>
      <c r="B510" s="3"/>
      <c r="C510" s="4"/>
      <c r="D510" s="3"/>
      <c r="E510" s="3"/>
      <c r="F510" s="3"/>
    </row>
    <row r="511" spans="1:6" ht="12">
      <c r="A511" s="3"/>
      <c r="B511" s="3"/>
      <c r="C511" s="4"/>
      <c r="D511" s="3"/>
      <c r="E511" s="3"/>
      <c r="F511" s="3"/>
    </row>
    <row r="512" spans="1:6" ht="12">
      <c r="A512" s="3"/>
      <c r="B512" s="3"/>
      <c r="C512" s="4"/>
      <c r="D512" s="3"/>
      <c r="E512" s="3"/>
      <c r="F512" s="3"/>
    </row>
    <row r="513" spans="1:6" ht="12">
      <c r="A513" s="3"/>
      <c r="B513" s="3"/>
      <c r="C513" s="4"/>
      <c r="D513" s="3"/>
      <c r="E513" s="3"/>
      <c r="F513" s="3"/>
    </row>
    <row r="514" spans="1:6" ht="12">
      <c r="A514" s="3"/>
      <c r="B514" s="3"/>
      <c r="C514" s="4"/>
      <c r="D514" s="3"/>
      <c r="E514" s="3"/>
      <c r="F514" s="3"/>
    </row>
    <row r="515" spans="1:6" ht="12">
      <c r="A515" s="3"/>
      <c r="B515" s="3"/>
      <c r="C515" s="4"/>
      <c r="D515" s="3"/>
      <c r="E515" s="3"/>
      <c r="F515" s="3"/>
    </row>
    <row r="516" spans="1:6" ht="12">
      <c r="A516" s="3"/>
      <c r="B516" s="3"/>
      <c r="C516" s="4"/>
      <c r="D516" s="3"/>
      <c r="E516" s="3"/>
      <c r="F516" s="3"/>
    </row>
    <row r="517" spans="1:6" ht="12">
      <c r="A517" s="3"/>
      <c r="B517" s="3"/>
      <c r="C517" s="4"/>
      <c r="D517" s="3"/>
      <c r="E517" s="3"/>
      <c r="F517" s="3"/>
    </row>
    <row r="518" spans="1:6" ht="12">
      <c r="A518" s="3"/>
      <c r="B518" s="3"/>
      <c r="C518" s="4"/>
      <c r="D518" s="3"/>
      <c r="E518" s="3"/>
      <c r="F518" s="3"/>
    </row>
    <row r="519" spans="1:6" ht="12">
      <c r="A519" s="3"/>
      <c r="B519" s="3"/>
      <c r="C519" s="4"/>
      <c r="D519" s="3"/>
      <c r="E519" s="3"/>
      <c r="F519" s="3"/>
    </row>
    <row r="520" spans="1:6" ht="12">
      <c r="A520" s="3"/>
      <c r="B520" s="3"/>
      <c r="C520" s="4"/>
      <c r="D520" s="3"/>
      <c r="E520" s="3"/>
      <c r="F520" s="3"/>
    </row>
    <row r="521" spans="1:6" ht="12">
      <c r="A521" s="3"/>
      <c r="B521" s="3"/>
      <c r="C521" s="4"/>
      <c r="D521" s="3"/>
      <c r="E521" s="3"/>
      <c r="F521" s="3"/>
    </row>
    <row r="522" spans="1:6" ht="12">
      <c r="A522" s="3"/>
      <c r="B522" s="3"/>
      <c r="C522" s="4"/>
      <c r="D522" s="3"/>
      <c r="E522" s="3"/>
      <c r="F522" s="3"/>
    </row>
    <row r="523" spans="1:6" ht="12">
      <c r="A523" s="3"/>
      <c r="B523" s="3"/>
      <c r="C523" s="4"/>
      <c r="D523" s="3"/>
      <c r="E523" s="3"/>
      <c r="F523" s="3"/>
    </row>
    <row r="524" spans="1:6" ht="12">
      <c r="A524" s="3"/>
      <c r="B524" s="3"/>
      <c r="C524" s="4"/>
      <c r="D524" s="3"/>
      <c r="E524" s="3"/>
      <c r="F524" s="3"/>
    </row>
    <row r="525" spans="1:6" ht="12">
      <c r="A525" s="3"/>
      <c r="B525" s="3"/>
      <c r="C525" s="4"/>
      <c r="D525" s="3"/>
      <c r="E525" s="3"/>
      <c r="F525" s="3"/>
    </row>
    <row r="526" spans="1:6" ht="12">
      <c r="A526" s="3"/>
      <c r="B526" s="3"/>
      <c r="C526" s="4"/>
      <c r="D526" s="3"/>
      <c r="E526" s="3"/>
      <c r="F526" s="3"/>
    </row>
    <row r="527" spans="1:6" ht="12">
      <c r="A527" s="3"/>
      <c r="B527" s="3"/>
      <c r="C527" s="4"/>
      <c r="D527" s="3"/>
      <c r="E527" s="3"/>
      <c r="F527" s="3"/>
    </row>
    <row r="528" spans="1:6" ht="12">
      <c r="A528" s="3"/>
      <c r="B528" s="3"/>
      <c r="C528" s="4"/>
      <c r="D528" s="3"/>
      <c r="E528" s="3"/>
      <c r="F528" s="3"/>
    </row>
    <row r="529" spans="1:6" ht="12">
      <c r="A529" s="3"/>
      <c r="B529" s="3"/>
      <c r="C529" s="4"/>
      <c r="D529" s="3"/>
      <c r="E529" s="3"/>
      <c r="F529" s="3"/>
    </row>
    <row r="530" spans="1:6" ht="12">
      <c r="A530" s="3"/>
      <c r="B530" s="3"/>
      <c r="C530" s="4"/>
      <c r="D530" s="3"/>
      <c r="E530" s="3"/>
      <c r="F530" s="3"/>
    </row>
    <row r="531" spans="1:6" ht="12">
      <c r="A531" s="3"/>
      <c r="B531" s="3"/>
      <c r="C531" s="4"/>
      <c r="D531" s="3"/>
      <c r="E531" s="3"/>
      <c r="F531" s="3"/>
    </row>
    <row r="532" spans="1:6" ht="12">
      <c r="A532" s="3"/>
      <c r="B532" s="3"/>
      <c r="C532" s="4"/>
      <c r="D532" s="3"/>
      <c r="E532" s="3"/>
      <c r="F532" s="3"/>
    </row>
    <row r="533" spans="1:6" ht="12">
      <c r="A533" s="3"/>
      <c r="B533" s="3"/>
      <c r="C533" s="4"/>
      <c r="D533" s="3"/>
      <c r="E533" s="3"/>
      <c r="F533" s="3"/>
    </row>
    <row r="534" spans="1:6" ht="12">
      <c r="A534" s="3"/>
      <c r="B534" s="3"/>
      <c r="C534" s="4"/>
      <c r="D534" s="3"/>
      <c r="E534" s="3"/>
      <c r="F534" s="3"/>
    </row>
    <row r="535" spans="1:6" ht="12">
      <c r="A535" s="3"/>
      <c r="B535" s="3"/>
      <c r="C535" s="4"/>
      <c r="D535" s="3"/>
      <c r="E535" s="3"/>
      <c r="F535" s="3"/>
    </row>
    <row r="536" spans="1:6" ht="12">
      <c r="A536" s="3"/>
      <c r="B536" s="3"/>
      <c r="C536" s="4"/>
      <c r="D536" s="3"/>
      <c r="E536" s="3"/>
      <c r="F536" s="3"/>
    </row>
    <row r="537" spans="1:6" ht="12">
      <c r="A537" s="3"/>
      <c r="B537" s="3"/>
      <c r="C537" s="4"/>
      <c r="D537" s="3"/>
      <c r="E537" s="3"/>
      <c r="F537" s="3"/>
    </row>
    <row r="538" spans="1:6" ht="12">
      <c r="A538" s="3"/>
      <c r="B538" s="3"/>
      <c r="C538" s="4"/>
      <c r="D538" s="3"/>
      <c r="E538" s="3"/>
      <c r="F538" s="3"/>
    </row>
    <row r="539" spans="1:6" ht="12">
      <c r="A539" s="3"/>
      <c r="B539" s="3"/>
      <c r="C539" s="4"/>
      <c r="D539" s="3"/>
      <c r="E539" s="3"/>
      <c r="F539" s="3"/>
    </row>
    <row r="540" spans="1:6" ht="12">
      <c r="A540" s="3"/>
      <c r="B540" s="3"/>
      <c r="C540" s="4"/>
      <c r="D540" s="3"/>
      <c r="E540" s="3"/>
      <c r="F540" s="3"/>
    </row>
    <row r="541" spans="1:6" ht="12">
      <c r="A541" s="3"/>
      <c r="B541" s="3"/>
      <c r="C541" s="4"/>
      <c r="D541" s="3"/>
      <c r="E541" s="3"/>
      <c r="F541" s="3"/>
    </row>
    <row r="542" spans="1:6" ht="12">
      <c r="A542" s="3"/>
      <c r="B542" s="3"/>
      <c r="C542" s="4"/>
      <c r="D542" s="3"/>
      <c r="E542" s="3"/>
      <c r="F542" s="3"/>
    </row>
    <row r="543" spans="1:6" ht="12">
      <c r="A543" s="3"/>
      <c r="B543" s="3"/>
      <c r="C543" s="4"/>
      <c r="D543" s="3"/>
      <c r="E543" s="3"/>
      <c r="F543" s="3"/>
    </row>
    <row r="544" spans="1:6" ht="12">
      <c r="A544" s="3"/>
      <c r="B544" s="3"/>
      <c r="C544" s="4"/>
      <c r="D544" s="3"/>
      <c r="E544" s="3"/>
      <c r="F544" s="3"/>
    </row>
    <row r="545" spans="1:6" ht="12">
      <c r="A545" s="3"/>
      <c r="B545" s="3"/>
      <c r="C545" s="4"/>
      <c r="D545" s="3"/>
      <c r="E545" s="3"/>
      <c r="F545" s="3"/>
    </row>
    <row r="546" spans="1:6" ht="12">
      <c r="A546" s="3"/>
      <c r="B546" s="3"/>
      <c r="C546" s="4"/>
      <c r="D546" s="3"/>
      <c r="E546" s="3"/>
      <c r="F546" s="3"/>
    </row>
    <row r="547" spans="1:6" ht="12">
      <c r="A547" s="3"/>
      <c r="B547" s="3"/>
      <c r="C547" s="4"/>
      <c r="D547" s="3"/>
      <c r="E547" s="3"/>
      <c r="F547" s="3"/>
    </row>
    <row r="548" spans="1:6" ht="12">
      <c r="A548" s="3"/>
      <c r="B548" s="3"/>
      <c r="C548" s="4"/>
      <c r="D548" s="3"/>
      <c r="E548" s="3"/>
      <c r="F548" s="3"/>
    </row>
    <row r="549" spans="1:6" ht="12">
      <c r="A549" s="3"/>
      <c r="B549" s="3"/>
      <c r="C549" s="4"/>
      <c r="D549" s="3"/>
      <c r="E549" s="3"/>
      <c r="F549" s="3"/>
    </row>
    <row r="550" spans="1:6" ht="12">
      <c r="A550" s="3"/>
      <c r="B550" s="3"/>
      <c r="C550" s="4"/>
      <c r="D550" s="3"/>
      <c r="E550" s="3"/>
      <c r="F550" s="3"/>
    </row>
    <row r="551" spans="1:6" ht="12">
      <c r="A551" s="3"/>
      <c r="B551" s="3"/>
      <c r="C551" s="4"/>
      <c r="D551" s="3"/>
      <c r="E551" s="3"/>
      <c r="F551" s="3"/>
    </row>
    <row r="552" spans="1:6" ht="12">
      <c r="A552" s="3"/>
      <c r="B552" s="3"/>
      <c r="C552" s="4"/>
      <c r="D552" s="3"/>
      <c r="E552" s="3"/>
      <c r="F552" s="3"/>
    </row>
    <row r="553" spans="1:6" ht="12">
      <c r="A553" s="3"/>
      <c r="B553" s="3"/>
      <c r="C553" s="4"/>
      <c r="D553" s="3"/>
      <c r="E553" s="3"/>
      <c r="F553" s="3"/>
    </row>
    <row r="554" spans="1:6" ht="12">
      <c r="A554" s="3"/>
      <c r="B554" s="3"/>
      <c r="C554" s="4"/>
      <c r="D554" s="3"/>
      <c r="E554" s="3"/>
      <c r="F554" s="3"/>
    </row>
    <row r="555" spans="1:6" ht="12">
      <c r="A555" s="3"/>
      <c r="B555" s="3"/>
      <c r="C555" s="4"/>
      <c r="D555" s="3"/>
      <c r="E555" s="3"/>
      <c r="F555" s="3"/>
    </row>
    <row r="556" spans="1:6" ht="12">
      <c r="A556" s="3"/>
      <c r="B556" s="3"/>
      <c r="C556" s="4"/>
      <c r="D556" s="3"/>
      <c r="E556" s="3"/>
      <c r="F556" s="3"/>
    </row>
    <row r="557" spans="1:6" ht="12">
      <c r="A557" s="3"/>
      <c r="B557" s="3"/>
      <c r="C557" s="4"/>
      <c r="D557" s="3"/>
      <c r="E557" s="3"/>
      <c r="F557" s="3"/>
    </row>
    <row r="558" spans="1:6" ht="12">
      <c r="A558" s="3"/>
      <c r="B558" s="3"/>
      <c r="C558" s="4"/>
      <c r="D558" s="3"/>
      <c r="E558" s="3"/>
      <c r="F558" s="3"/>
    </row>
    <row r="559" spans="1:6" ht="12">
      <c r="A559" s="3"/>
      <c r="B559" s="3"/>
      <c r="C559" s="4"/>
      <c r="D559" s="3"/>
      <c r="E559" s="3"/>
      <c r="F559" s="3"/>
    </row>
    <row r="560" spans="1:6" ht="12">
      <c r="A560" s="3"/>
      <c r="B560" s="3"/>
      <c r="C560" s="4"/>
      <c r="D560" s="3"/>
      <c r="E560" s="3"/>
      <c r="F560" s="3"/>
    </row>
    <row r="561" spans="1:6" ht="12">
      <c r="A561" s="3"/>
      <c r="B561" s="3"/>
      <c r="C561" s="4"/>
      <c r="D561" s="3"/>
      <c r="E561" s="3"/>
      <c r="F561" s="3"/>
    </row>
    <row r="562" spans="1:6" ht="12">
      <c r="A562" s="3"/>
      <c r="B562" s="3"/>
      <c r="C562" s="4"/>
      <c r="D562" s="3"/>
      <c r="E562" s="3"/>
      <c r="F562" s="3"/>
    </row>
    <row r="563" spans="1:6" ht="12">
      <c r="A563" s="3"/>
      <c r="B563" s="3"/>
      <c r="C563" s="4"/>
      <c r="D563" s="3"/>
      <c r="E563" s="3"/>
      <c r="F563" s="3"/>
    </row>
    <row r="564" spans="1:6" ht="12">
      <c r="A564" s="3"/>
      <c r="B564" s="3"/>
      <c r="C564" s="4"/>
      <c r="D564" s="3"/>
      <c r="E564" s="3"/>
      <c r="F564" s="3"/>
    </row>
    <row r="565" spans="1:6" ht="12">
      <c r="A565" s="3"/>
      <c r="B565" s="3"/>
      <c r="C565" s="4"/>
      <c r="D565" s="3"/>
      <c r="E565" s="3"/>
      <c r="F565" s="3"/>
    </row>
    <row r="566" spans="1:6" ht="12">
      <c r="A566" s="3"/>
      <c r="B566" s="3"/>
      <c r="C566" s="4"/>
      <c r="D566" s="3"/>
      <c r="E566" s="3"/>
      <c r="F566" s="3"/>
    </row>
    <row r="567" spans="1:6" ht="12">
      <c r="A567" s="3"/>
      <c r="B567" s="3"/>
      <c r="C567" s="4"/>
      <c r="D567" s="3"/>
      <c r="E567" s="3"/>
      <c r="F567" s="3"/>
    </row>
    <row r="568" spans="1:6" ht="12">
      <c r="A568" s="3"/>
      <c r="B568" s="3"/>
      <c r="C568" s="4"/>
      <c r="D568" s="3"/>
      <c r="E568" s="3"/>
      <c r="F568" s="3"/>
    </row>
    <row r="569" spans="1:6" ht="12">
      <c r="A569" s="3"/>
      <c r="B569" s="3"/>
      <c r="C569" s="4"/>
      <c r="D569" s="3"/>
      <c r="E569" s="3"/>
      <c r="F569" s="3"/>
    </row>
    <row r="570" spans="1:6" ht="12">
      <c r="A570" s="3"/>
      <c r="B570" s="3"/>
      <c r="C570" s="4"/>
      <c r="D570" s="3"/>
      <c r="E570" s="3"/>
      <c r="F570" s="3"/>
    </row>
    <row r="571" spans="1:6" ht="12">
      <c r="A571" s="3"/>
      <c r="B571" s="3"/>
      <c r="C571" s="4"/>
      <c r="D571" s="3"/>
      <c r="E571" s="3"/>
      <c r="F571" s="3"/>
    </row>
    <row r="572" spans="1:6" ht="12">
      <c r="A572" s="3"/>
      <c r="B572" s="3"/>
      <c r="C572" s="4"/>
      <c r="D572" s="3"/>
      <c r="E572" s="3"/>
      <c r="F572" s="3"/>
    </row>
    <row r="573" spans="1:6" ht="12">
      <c r="A573" s="3"/>
      <c r="B573" s="3"/>
      <c r="C573" s="4"/>
      <c r="D573" s="3"/>
      <c r="E573" s="3"/>
      <c r="F573" s="3"/>
    </row>
    <row r="574" spans="1:6" ht="12">
      <c r="A574" s="3"/>
      <c r="B574" s="3"/>
      <c r="C574" s="4"/>
      <c r="D574" s="3"/>
      <c r="E574" s="3"/>
      <c r="F574" s="3"/>
    </row>
    <row r="575" spans="1:6" ht="12">
      <c r="A575" s="3"/>
      <c r="B575" s="3"/>
      <c r="C575" s="4"/>
      <c r="D575" s="3"/>
      <c r="E575" s="3"/>
      <c r="F575" s="3"/>
    </row>
    <row r="576" spans="1:6" ht="12">
      <c r="A576" s="3"/>
      <c r="B576" s="3"/>
      <c r="C576" s="4"/>
      <c r="D576" s="3"/>
      <c r="E576" s="3"/>
      <c r="F576" s="3"/>
    </row>
    <row r="577" spans="1:6" ht="12">
      <c r="A577" s="3"/>
      <c r="B577" s="3"/>
      <c r="C577" s="4"/>
      <c r="D577" s="3"/>
      <c r="E577" s="3"/>
      <c r="F577" s="3"/>
    </row>
    <row r="578" spans="1:6" ht="12">
      <c r="A578" s="3"/>
      <c r="B578" s="3"/>
      <c r="C578" s="4"/>
      <c r="D578" s="3"/>
      <c r="E578" s="3"/>
      <c r="F578" s="3"/>
    </row>
    <row r="579" spans="1:6" ht="12">
      <c r="A579" s="3"/>
      <c r="B579" s="3"/>
      <c r="C579" s="4"/>
      <c r="D579" s="3"/>
      <c r="E579" s="3"/>
      <c r="F579" s="3"/>
    </row>
    <row r="580" spans="1:6" ht="12">
      <c r="A580" s="3"/>
      <c r="B580" s="3"/>
      <c r="C580" s="4"/>
      <c r="D580" s="3"/>
      <c r="E580" s="3"/>
      <c r="F580" s="3"/>
    </row>
    <row r="581" spans="1:6" ht="12">
      <c r="A581" s="3"/>
      <c r="B581" s="3"/>
      <c r="C581" s="4"/>
      <c r="D581" s="3"/>
      <c r="E581" s="3"/>
      <c r="F581" s="3"/>
    </row>
    <row r="582" spans="1:6" ht="12">
      <c r="A582" s="3"/>
      <c r="B582" s="3"/>
      <c r="C582" s="4"/>
      <c r="D582" s="3"/>
      <c r="E582" s="3"/>
      <c r="F582" s="3"/>
    </row>
    <row r="583" spans="1:6" ht="12">
      <c r="A583" s="3"/>
      <c r="B583" s="3"/>
      <c r="C583" s="4"/>
      <c r="D583" s="3"/>
      <c r="E583" s="3"/>
      <c r="F583" s="3"/>
    </row>
    <row r="584" spans="1:6" ht="12">
      <c r="A584" s="3"/>
      <c r="B584" s="3"/>
      <c r="C584" s="4"/>
      <c r="D584" s="3"/>
      <c r="E584" s="3"/>
      <c r="F584" s="3"/>
    </row>
    <row r="585" spans="1:6" ht="12">
      <c r="A585" s="3"/>
      <c r="B585" s="3"/>
      <c r="C585" s="4"/>
      <c r="D585" s="3"/>
      <c r="E585" s="3"/>
      <c r="F585" s="3"/>
    </row>
    <row r="586" spans="1:6" ht="12">
      <c r="A586" s="3"/>
      <c r="B586" s="3"/>
      <c r="C586" s="4"/>
      <c r="D586" s="3"/>
      <c r="E586" s="3"/>
      <c r="F586" s="3"/>
    </row>
    <row r="587" spans="1:6" ht="12">
      <c r="A587" s="3"/>
      <c r="B587" s="3"/>
      <c r="C587" s="4"/>
      <c r="D587" s="3"/>
      <c r="E587" s="3"/>
      <c r="F587" s="3"/>
    </row>
    <row r="588" spans="1:6" ht="12">
      <c r="A588" s="3"/>
      <c r="B588" s="3"/>
      <c r="C588" s="4"/>
      <c r="D588" s="3"/>
      <c r="E588" s="3"/>
      <c r="F588" s="3"/>
    </row>
    <row r="589" spans="1:6" ht="12">
      <c r="A589" s="3"/>
      <c r="B589" s="3"/>
      <c r="C589" s="4"/>
      <c r="D589" s="3"/>
      <c r="E589" s="3"/>
      <c r="F589" s="3"/>
    </row>
    <row r="590" spans="1:6" ht="12">
      <c r="A590" s="3"/>
      <c r="B590" s="3"/>
      <c r="C590" s="4"/>
      <c r="D590" s="3"/>
      <c r="E590" s="3"/>
      <c r="F590" s="3"/>
    </row>
    <row r="591" spans="1:6" ht="12">
      <c r="A591" s="3"/>
      <c r="B591" s="3"/>
      <c r="C591" s="4"/>
      <c r="D591" s="3"/>
      <c r="E591" s="3"/>
      <c r="F591" s="3"/>
    </row>
    <row r="592" spans="1:6" ht="12">
      <c r="A592" s="3"/>
      <c r="B592" s="3"/>
      <c r="C592" s="4"/>
      <c r="D592" s="3"/>
      <c r="E592" s="3"/>
      <c r="F592" s="3"/>
    </row>
    <row r="593" spans="1:6" ht="12">
      <c r="A593" s="3"/>
      <c r="B593" s="3"/>
      <c r="C593" s="4"/>
      <c r="D593" s="3"/>
      <c r="E593" s="3"/>
      <c r="F593" s="3"/>
    </row>
    <row r="594" spans="1:6" ht="12">
      <c r="A594" s="3"/>
      <c r="B594" s="3"/>
      <c r="C594" s="4"/>
      <c r="D594" s="3"/>
      <c r="E594" s="3"/>
      <c r="F594" s="3"/>
    </row>
    <row r="595" spans="1:6" ht="12">
      <c r="A595" s="3"/>
      <c r="B595" s="3"/>
      <c r="C595" s="4"/>
      <c r="D595" s="3"/>
      <c r="E595" s="3"/>
      <c r="F595" s="3"/>
    </row>
    <row r="596" spans="1:6" ht="12">
      <c r="A596" s="3"/>
      <c r="B596" s="3"/>
      <c r="C596" s="4"/>
      <c r="D596" s="3"/>
      <c r="E596" s="3"/>
      <c r="F596" s="3"/>
    </row>
    <row r="597" spans="1:6" ht="12">
      <c r="A597" s="3"/>
      <c r="B597" s="3"/>
      <c r="C597" s="4"/>
      <c r="D597" s="3"/>
      <c r="E597" s="3"/>
      <c r="F597" s="3"/>
    </row>
    <row r="598" spans="1:6" ht="12">
      <c r="A598" s="3"/>
      <c r="B598" s="3"/>
      <c r="C598" s="4"/>
      <c r="D598" s="3"/>
      <c r="E598" s="3"/>
      <c r="F598" s="3"/>
    </row>
    <row r="599" spans="1:6" ht="12">
      <c r="A599" s="3"/>
      <c r="B599" s="3"/>
      <c r="C599" s="4"/>
      <c r="D599" s="3"/>
      <c r="E599" s="3"/>
      <c r="F599" s="3"/>
    </row>
    <row r="600" spans="1:6" ht="12">
      <c r="A600" s="3"/>
      <c r="B600" s="3"/>
      <c r="C600" s="4"/>
      <c r="D600" s="3"/>
      <c r="E600" s="3"/>
      <c r="F600" s="3"/>
    </row>
    <row r="601" spans="1:6" ht="12">
      <c r="A601" s="3"/>
      <c r="B601" s="3"/>
      <c r="C601" s="4"/>
      <c r="D601" s="3"/>
      <c r="E601" s="3"/>
      <c r="F601" s="3"/>
    </row>
    <row r="602" spans="1:6" ht="12">
      <c r="A602" s="3"/>
      <c r="B602" s="3"/>
      <c r="C602" s="4"/>
      <c r="D602" s="3"/>
      <c r="E602" s="3"/>
      <c r="F602" s="3"/>
    </row>
    <row r="603" spans="1:6" ht="12">
      <c r="A603" s="3"/>
      <c r="B603" s="3"/>
      <c r="C603" s="4"/>
      <c r="D603" s="3"/>
      <c r="E603" s="3"/>
      <c r="F603" s="3"/>
    </row>
    <row r="604" spans="1:6" ht="12">
      <c r="A604" s="3"/>
      <c r="B604" s="3"/>
      <c r="C604" s="4"/>
      <c r="D604" s="3"/>
      <c r="E604" s="3"/>
      <c r="F604" s="3"/>
    </row>
    <row r="605" spans="1:6" ht="12">
      <c r="A605" s="3"/>
      <c r="B605" s="3"/>
      <c r="C605" s="4"/>
      <c r="D605" s="3"/>
      <c r="E605" s="3"/>
      <c r="F605" s="3"/>
    </row>
    <row r="606" spans="1:6" ht="12">
      <c r="A606" s="3"/>
      <c r="B606" s="3"/>
      <c r="C606" s="4"/>
      <c r="D606" s="3"/>
      <c r="E606" s="3"/>
      <c r="F606" s="3"/>
    </row>
    <row r="607" spans="1:6" ht="12">
      <c r="A607" s="3"/>
      <c r="B607" s="3"/>
      <c r="C607" s="4"/>
      <c r="D607" s="3"/>
      <c r="E607" s="3"/>
      <c r="F607" s="3"/>
    </row>
    <row r="608" spans="1:6" ht="12">
      <c r="A608" s="3"/>
      <c r="B608" s="3"/>
      <c r="C608" s="4"/>
      <c r="D608" s="3"/>
      <c r="E608" s="3"/>
      <c r="F608" s="3"/>
    </row>
    <row r="609" spans="1:6" ht="12">
      <c r="A609" s="3"/>
      <c r="B609" s="3"/>
      <c r="C609" s="4"/>
      <c r="D609" s="3"/>
      <c r="E609" s="3"/>
      <c r="F609" s="3"/>
    </row>
    <row r="610" spans="1:6" ht="12">
      <c r="A610" s="3"/>
      <c r="B610" s="3"/>
      <c r="C610" s="4"/>
      <c r="D610" s="3"/>
      <c r="E610" s="3"/>
      <c r="F610" s="3"/>
    </row>
    <row r="611" spans="1:6" ht="12">
      <c r="A611" s="3"/>
      <c r="B611" s="3"/>
      <c r="C611" s="4"/>
      <c r="D611" s="3"/>
      <c r="E611" s="3"/>
      <c r="F611" s="3"/>
    </row>
    <row r="612" spans="1:6" ht="12">
      <c r="A612" s="3"/>
      <c r="B612" s="3"/>
      <c r="C612" s="4"/>
      <c r="D612" s="3"/>
      <c r="E612" s="3"/>
      <c r="F612" s="3"/>
    </row>
    <row r="613" spans="1:6" ht="12">
      <c r="A613" s="3"/>
      <c r="B613" s="3"/>
      <c r="C613" s="4"/>
      <c r="D613" s="3"/>
      <c r="E613" s="3"/>
      <c r="F613" s="3"/>
    </row>
    <row r="614" spans="1:6" ht="12">
      <c r="A614" s="3"/>
      <c r="B614" s="3"/>
      <c r="C614" s="4"/>
      <c r="D614" s="3"/>
      <c r="E614" s="3"/>
      <c r="F614" s="3"/>
    </row>
    <row r="615" spans="1:6" ht="12">
      <c r="A615" s="3"/>
      <c r="B615" s="3"/>
      <c r="C615" s="4"/>
      <c r="D615" s="3"/>
      <c r="E615" s="3"/>
      <c r="F615" s="3"/>
    </row>
    <row r="616" spans="1:6" ht="12">
      <c r="A616" s="3"/>
      <c r="B616" s="3"/>
      <c r="C616" s="4"/>
      <c r="D616" s="3"/>
      <c r="E616" s="3"/>
      <c r="F616" s="3"/>
    </row>
    <row r="617" spans="1:6" ht="12">
      <c r="A617" s="3"/>
      <c r="B617" s="3"/>
      <c r="C617" s="4"/>
      <c r="D617" s="3"/>
      <c r="E617" s="3"/>
      <c r="F617" s="3"/>
    </row>
    <row r="618" spans="1:6" ht="12">
      <c r="A618" s="3"/>
      <c r="B618" s="3"/>
      <c r="C618" s="4"/>
      <c r="D618" s="3"/>
      <c r="E618" s="3"/>
      <c r="F618" s="3"/>
    </row>
    <row r="619" spans="1:6" ht="12">
      <c r="A619" s="3"/>
      <c r="B619" s="3"/>
      <c r="C619" s="4"/>
      <c r="D619" s="3"/>
      <c r="E619" s="3"/>
      <c r="F619" s="3"/>
    </row>
    <row r="620" spans="1:6" ht="12">
      <c r="A620" s="3"/>
      <c r="B620" s="3"/>
      <c r="C620" s="4"/>
      <c r="D620" s="3"/>
      <c r="E620" s="3"/>
      <c r="F620" s="3"/>
    </row>
    <row r="621" spans="1:6" ht="12">
      <c r="A621" s="3"/>
      <c r="B621" s="3"/>
      <c r="C621" s="4"/>
      <c r="D621" s="3"/>
      <c r="E621" s="3"/>
      <c r="F621" s="3"/>
    </row>
    <row r="622" spans="1:6" ht="12">
      <c r="A622" s="3"/>
      <c r="B622" s="3"/>
      <c r="C622" s="4"/>
      <c r="D622" s="3"/>
      <c r="E622" s="3"/>
      <c r="F622" s="3"/>
    </row>
    <row r="623" spans="1:6" ht="12">
      <c r="A623" s="3"/>
      <c r="B623" s="3"/>
      <c r="C623" s="4"/>
      <c r="D623" s="3"/>
      <c r="E623" s="3"/>
      <c r="F623" s="3"/>
    </row>
    <row r="624" spans="1:6" ht="12">
      <c r="A624" s="3"/>
      <c r="B624" s="3"/>
      <c r="C624" s="4"/>
      <c r="D624" s="3"/>
      <c r="E624" s="3"/>
      <c r="F624" s="3"/>
    </row>
    <row r="625" spans="1:6" ht="12">
      <c r="A625" s="3"/>
      <c r="B625" s="3"/>
      <c r="C625" s="4"/>
      <c r="D625" s="3"/>
      <c r="E625" s="3"/>
      <c r="F625" s="3"/>
    </row>
    <row r="626" spans="1:6" ht="12">
      <c r="A626" s="3"/>
      <c r="B626" s="3"/>
      <c r="C626" s="4"/>
      <c r="D626" s="3"/>
      <c r="E626" s="3"/>
      <c r="F626" s="3"/>
    </row>
    <row r="627" spans="1:6" ht="12">
      <c r="A627" s="3"/>
      <c r="B627" s="3"/>
      <c r="C627" s="4"/>
      <c r="D627" s="3"/>
      <c r="E627" s="3"/>
      <c r="F627" s="3"/>
    </row>
    <row r="628" spans="1:6" ht="12">
      <c r="A628" s="3"/>
      <c r="B628" s="3"/>
      <c r="C628" s="4"/>
      <c r="D628" s="3"/>
      <c r="E628" s="3"/>
      <c r="F628" s="3"/>
    </row>
    <row r="629" spans="1:6" ht="12">
      <c r="A629" s="3"/>
      <c r="B629" s="3"/>
      <c r="C629" s="4"/>
      <c r="D629" s="3"/>
      <c r="E629" s="3"/>
      <c r="F629" s="3"/>
    </row>
    <row r="630" spans="1:6" ht="12">
      <c r="A630" s="3"/>
      <c r="B630" s="3"/>
      <c r="C630" s="4"/>
      <c r="D630" s="3"/>
      <c r="E630" s="3"/>
      <c r="F630" s="3"/>
    </row>
    <row r="631" spans="1:6" ht="12">
      <c r="A631" s="3"/>
      <c r="B631" s="3"/>
      <c r="C631" s="4"/>
      <c r="D631" s="3"/>
      <c r="E631" s="3"/>
      <c r="F631" s="3"/>
    </row>
    <row r="632" spans="1:6" ht="12">
      <c r="A632" s="3"/>
      <c r="B632" s="3"/>
      <c r="C632" s="4"/>
      <c r="D632" s="3"/>
      <c r="E632" s="3"/>
      <c r="F632" s="3"/>
    </row>
    <row r="633" spans="1:6" ht="12">
      <c r="A633" s="3"/>
      <c r="B633" s="3"/>
      <c r="C633" s="4"/>
      <c r="D633" s="3"/>
      <c r="E633" s="3"/>
      <c r="F633" s="3"/>
    </row>
    <row r="634" spans="1:6" ht="12">
      <c r="A634" s="3"/>
      <c r="B634" s="3"/>
      <c r="C634" s="4"/>
      <c r="D634" s="3"/>
      <c r="E634" s="3"/>
      <c r="F634" s="3"/>
    </row>
    <row r="635" spans="1:6" ht="12">
      <c r="A635" s="3"/>
      <c r="B635" s="3"/>
      <c r="C635" s="4"/>
      <c r="D635" s="3"/>
      <c r="E635" s="3"/>
      <c r="F635" s="3"/>
    </row>
    <row r="636" spans="1:6" ht="12">
      <c r="A636" s="3"/>
      <c r="B636" s="3"/>
      <c r="C636" s="4"/>
      <c r="D636" s="3"/>
      <c r="E636" s="3"/>
      <c r="F636" s="3"/>
    </row>
    <row r="637" spans="1:6" ht="12">
      <c r="A637" s="3"/>
      <c r="B637" s="3"/>
      <c r="C637" s="4"/>
      <c r="D637" s="3"/>
      <c r="E637" s="3"/>
      <c r="F637" s="3"/>
    </row>
    <row r="638" spans="1:6" ht="12">
      <c r="A638" s="3"/>
      <c r="B638" s="3"/>
      <c r="C638" s="4"/>
      <c r="D638" s="3"/>
      <c r="E638" s="3"/>
      <c r="F638" s="3"/>
    </row>
    <row r="639" spans="1:6" ht="12">
      <c r="A639" s="3"/>
      <c r="B639" s="3"/>
      <c r="C639" s="4"/>
      <c r="D639" s="3"/>
      <c r="E639" s="3"/>
      <c r="F639" s="3"/>
    </row>
    <row r="640" spans="1:6" ht="12">
      <c r="A640" s="3"/>
      <c r="B640" s="3"/>
      <c r="C640" s="4"/>
      <c r="D640" s="3"/>
      <c r="E640" s="3"/>
      <c r="F640" s="3"/>
    </row>
    <row r="641" spans="1:6" ht="12">
      <c r="A641" s="3"/>
      <c r="B641" s="3"/>
      <c r="C641" s="4"/>
      <c r="D641" s="3"/>
      <c r="E641" s="3"/>
      <c r="F641" s="3"/>
    </row>
    <row r="642" spans="1:6" ht="12">
      <c r="A642" s="3"/>
      <c r="B642" s="3"/>
      <c r="C642" s="4"/>
      <c r="D642" s="3"/>
      <c r="E642" s="3"/>
      <c r="F642" s="3"/>
    </row>
    <row r="643" spans="1:6" ht="12">
      <c r="A643" s="3"/>
      <c r="B643" s="3"/>
      <c r="C643" s="4"/>
      <c r="D643" s="3"/>
      <c r="E643" s="3"/>
      <c r="F643" s="3"/>
    </row>
    <row r="644" spans="1:6" ht="12">
      <c r="A644" s="3"/>
      <c r="B644" s="3"/>
      <c r="C644" s="4"/>
      <c r="D644" s="3"/>
      <c r="E644" s="3"/>
      <c r="F644" s="3"/>
    </row>
    <row r="645" spans="1:6" ht="12">
      <c r="A645" s="3"/>
      <c r="B645" s="3"/>
      <c r="C645" s="4"/>
      <c r="D645" s="3"/>
      <c r="E645" s="3"/>
      <c r="F645" s="3"/>
    </row>
    <row r="646" spans="1:6" ht="12">
      <c r="A646" s="3"/>
      <c r="B646" s="3"/>
      <c r="C646" s="4"/>
      <c r="D646" s="3"/>
      <c r="E646" s="3"/>
      <c r="F646" s="3"/>
    </row>
    <row r="647" spans="1:6" ht="12">
      <c r="A647" s="3"/>
      <c r="B647" s="3"/>
      <c r="C647" s="4"/>
      <c r="D647" s="3"/>
      <c r="E647" s="3"/>
      <c r="F647" s="3"/>
    </row>
    <row r="648" spans="1:6" ht="12">
      <c r="A648" s="3"/>
      <c r="B648" s="3"/>
      <c r="C648" s="4"/>
      <c r="D648" s="3"/>
      <c r="E648" s="3"/>
      <c r="F648" s="3"/>
    </row>
    <row r="649" spans="1:6" ht="12">
      <c r="A649" s="3"/>
      <c r="B649" s="3"/>
      <c r="C649" s="4"/>
      <c r="D649" s="3"/>
      <c r="E649" s="3"/>
      <c r="F649" s="3"/>
    </row>
    <row r="650" spans="1:6" ht="12">
      <c r="A650" s="3"/>
      <c r="B650" s="3"/>
      <c r="C650" s="4"/>
      <c r="D650" s="3"/>
      <c r="E650" s="3"/>
      <c r="F650" s="3"/>
    </row>
    <row r="651" spans="1:6" ht="12">
      <c r="A651" s="3"/>
      <c r="B651" s="3"/>
      <c r="C651" s="4"/>
      <c r="D651" s="3"/>
      <c r="E651" s="3"/>
      <c r="F651" s="3"/>
    </row>
    <row r="652" spans="1:6" ht="12">
      <c r="A652" s="3"/>
      <c r="B652" s="3"/>
      <c r="C652" s="4"/>
      <c r="D652" s="3"/>
      <c r="E652" s="3"/>
      <c r="F652" s="3"/>
    </row>
    <row r="653" spans="1:6" ht="12">
      <c r="A653" s="3"/>
      <c r="B653" s="3"/>
      <c r="C653" s="4"/>
      <c r="D653" s="3"/>
      <c r="E653" s="3"/>
      <c r="F653" s="3"/>
    </row>
    <row r="654" spans="1:6" ht="12">
      <c r="A654" s="3"/>
      <c r="B654" s="3"/>
      <c r="C654" s="4"/>
      <c r="D654" s="3"/>
      <c r="E654" s="3"/>
      <c r="F654" s="3"/>
    </row>
    <row r="655" spans="1:6" ht="12">
      <c r="A655" s="3"/>
      <c r="B655" s="3"/>
      <c r="C655" s="4"/>
      <c r="D655" s="3"/>
      <c r="E655" s="3"/>
      <c r="F655" s="3"/>
    </row>
    <row r="656" spans="1:6" ht="12">
      <c r="A656" s="3"/>
      <c r="B656" s="3"/>
      <c r="C656" s="4"/>
      <c r="D656" s="3"/>
      <c r="E656" s="3"/>
      <c r="F656" s="3"/>
    </row>
    <row r="657" spans="1:6" ht="12">
      <c r="A657" s="3"/>
      <c r="B657" s="3"/>
      <c r="C657" s="4"/>
      <c r="D657" s="3"/>
      <c r="E657" s="3"/>
      <c r="F657" s="3"/>
    </row>
    <row r="658" spans="1:6" ht="12">
      <c r="A658" s="3"/>
      <c r="B658" s="3"/>
      <c r="C658" s="4"/>
      <c r="D658" s="3"/>
      <c r="E658" s="3"/>
      <c r="F658" s="3"/>
    </row>
    <row r="659" spans="1:6" ht="12">
      <c r="A659" s="3"/>
      <c r="B659" s="3"/>
      <c r="C659" s="4"/>
      <c r="D659" s="3"/>
      <c r="E659" s="3"/>
      <c r="F659" s="3"/>
    </row>
    <row r="660" spans="1:6" ht="12">
      <c r="A660" s="3"/>
      <c r="B660" s="3"/>
      <c r="C660" s="4"/>
      <c r="D660" s="3"/>
      <c r="E660" s="3"/>
      <c r="F660" s="3"/>
    </row>
    <row r="661" spans="1:6" ht="12">
      <c r="A661" s="3"/>
      <c r="B661" s="3"/>
      <c r="C661" s="4"/>
      <c r="D661" s="3"/>
      <c r="E661" s="3"/>
      <c r="F661" s="3"/>
    </row>
    <row r="662" spans="1:6" ht="12">
      <c r="A662" s="3"/>
      <c r="B662" s="3"/>
      <c r="C662" s="4"/>
      <c r="D662" s="3"/>
      <c r="E662" s="3"/>
      <c r="F662" s="3"/>
    </row>
    <row r="663" spans="1:6" ht="12">
      <c r="A663" s="3"/>
      <c r="B663" s="3"/>
      <c r="C663" s="4"/>
      <c r="D663" s="3"/>
      <c r="E663" s="3"/>
      <c r="F663" s="3"/>
    </row>
    <row r="664" spans="1:6" ht="12">
      <c r="A664" s="3"/>
      <c r="B664" s="3"/>
      <c r="C664" s="4"/>
      <c r="D664" s="3"/>
      <c r="E664" s="3"/>
      <c r="F664" s="3"/>
    </row>
    <row r="665" spans="1:6" ht="12">
      <c r="A665" s="3"/>
      <c r="B665" s="3"/>
      <c r="C665" s="4"/>
      <c r="D665" s="3"/>
      <c r="E665" s="3"/>
      <c r="F665" s="3"/>
    </row>
    <row r="666" spans="1:6" ht="12">
      <c r="A666" s="3"/>
      <c r="B666" s="3"/>
      <c r="C666" s="4"/>
      <c r="D666" s="3"/>
      <c r="E666" s="3"/>
      <c r="F666" s="3"/>
    </row>
    <row r="667" spans="1:6" ht="12">
      <c r="A667" s="3"/>
      <c r="B667" s="3"/>
      <c r="C667" s="4"/>
      <c r="D667" s="3"/>
      <c r="E667" s="3"/>
      <c r="F667" s="3"/>
    </row>
    <row r="668" spans="1:6" ht="12">
      <c r="A668" s="3"/>
      <c r="B668" s="3"/>
      <c r="C668" s="4"/>
      <c r="D668" s="3"/>
      <c r="E668" s="3"/>
      <c r="F668" s="3"/>
    </row>
    <row r="669" spans="1:6" ht="12">
      <c r="A669" s="3"/>
      <c r="B669" s="3"/>
      <c r="C669" s="4"/>
      <c r="D669" s="3"/>
      <c r="E669" s="3"/>
      <c r="F669" s="3"/>
    </row>
    <row r="670" spans="1:6" ht="12">
      <c r="A670" s="3"/>
      <c r="B670" s="3"/>
      <c r="C670" s="4"/>
      <c r="D670" s="3"/>
      <c r="E670" s="3"/>
      <c r="F670" s="3"/>
    </row>
    <row r="671" spans="1:6" ht="12">
      <c r="A671" s="3"/>
      <c r="B671" s="3"/>
      <c r="C671" s="4"/>
      <c r="D671" s="3"/>
      <c r="E671" s="3"/>
      <c r="F671" s="3"/>
    </row>
    <row r="672" spans="1:6" ht="12">
      <c r="A672" s="3"/>
      <c r="B672" s="3"/>
      <c r="C672" s="4"/>
      <c r="D672" s="3"/>
      <c r="E672" s="3"/>
      <c r="F672" s="3"/>
    </row>
    <row r="673" spans="1:6" ht="12">
      <c r="A673" s="3"/>
      <c r="B673" s="3"/>
      <c r="C673" s="4"/>
      <c r="D673" s="3"/>
      <c r="E673" s="3"/>
      <c r="F673" s="3"/>
    </row>
    <row r="674" spans="1:6" ht="12">
      <c r="A674" s="3"/>
      <c r="B674" s="3"/>
      <c r="C674" s="4"/>
      <c r="D674" s="3"/>
      <c r="E674" s="3"/>
      <c r="F674" s="3"/>
    </row>
    <row r="675" spans="1:6" ht="12">
      <c r="A675" s="3"/>
      <c r="B675" s="3"/>
      <c r="C675" s="4"/>
      <c r="D675" s="3"/>
      <c r="E675" s="3"/>
      <c r="F675" s="3"/>
    </row>
    <row r="676" spans="1:6" ht="12">
      <c r="A676" s="3"/>
      <c r="B676" s="3"/>
      <c r="C676" s="4"/>
      <c r="D676" s="3"/>
      <c r="E676" s="3"/>
      <c r="F676" s="3"/>
    </row>
    <row r="677" spans="1:6" ht="12">
      <c r="A677" s="3"/>
      <c r="B677" s="3"/>
      <c r="C677" s="4"/>
      <c r="D677" s="3"/>
      <c r="E677" s="3"/>
      <c r="F677" s="3"/>
    </row>
    <row r="678" spans="1:6" ht="12">
      <c r="A678" s="3"/>
      <c r="B678" s="3"/>
      <c r="C678" s="4"/>
      <c r="D678" s="3"/>
      <c r="E678" s="3"/>
      <c r="F678" s="3"/>
    </row>
    <row r="679" spans="1:6" ht="12">
      <c r="A679" s="3"/>
      <c r="B679" s="3"/>
      <c r="C679" s="4"/>
      <c r="D679" s="3"/>
      <c r="E679" s="3"/>
      <c r="F679" s="3"/>
    </row>
    <row r="680" spans="1:6" ht="12">
      <c r="A680" s="3"/>
      <c r="B680" s="3"/>
      <c r="C680" s="4"/>
      <c r="D680" s="3"/>
      <c r="E680" s="3"/>
      <c r="F680" s="3"/>
    </row>
    <row r="681" spans="1:6" ht="12">
      <c r="A681" s="3"/>
      <c r="B681" s="3"/>
      <c r="C681" s="4"/>
      <c r="D681" s="3"/>
      <c r="E681" s="3"/>
      <c r="F681" s="3"/>
    </row>
    <row r="682" spans="1:6" ht="12">
      <c r="A682" s="3"/>
      <c r="B682" s="3"/>
      <c r="C682" s="4"/>
      <c r="D682" s="3"/>
      <c r="E682" s="3"/>
      <c r="F682" s="3"/>
    </row>
    <row r="683" spans="1:6" ht="12">
      <c r="A683" s="3"/>
      <c r="B683" s="3"/>
      <c r="C683" s="4"/>
      <c r="D683" s="3"/>
      <c r="E683" s="3"/>
      <c r="F683" s="3"/>
    </row>
    <row r="684" spans="1:6" ht="12">
      <c r="A684" s="3"/>
      <c r="B684" s="3"/>
      <c r="C684" s="4"/>
      <c r="D684" s="3"/>
      <c r="E684" s="3"/>
      <c r="F684" s="3"/>
    </row>
    <row r="685" spans="1:6" ht="12">
      <c r="A685" s="3"/>
      <c r="B685" s="3"/>
      <c r="C685" s="4"/>
      <c r="D685" s="3"/>
      <c r="E685" s="3"/>
      <c r="F685" s="3"/>
    </row>
    <row r="686" spans="1:6" ht="12">
      <c r="A686" s="3"/>
      <c r="B686" s="3"/>
      <c r="C686" s="4"/>
      <c r="D686" s="3"/>
      <c r="E686" s="3"/>
      <c r="F686" s="3"/>
    </row>
    <row r="687" spans="1:6" ht="12">
      <c r="A687" s="3"/>
      <c r="B687" s="3"/>
      <c r="C687" s="4"/>
      <c r="D687" s="3"/>
      <c r="E687" s="3"/>
      <c r="F687" s="3"/>
    </row>
    <row r="688" spans="1:6" ht="12">
      <c r="A688" s="3"/>
      <c r="B688" s="3"/>
      <c r="C688" s="4"/>
      <c r="D688" s="3"/>
      <c r="E688" s="3"/>
      <c r="F688" s="3"/>
    </row>
    <row r="689" spans="1:6" ht="12">
      <c r="A689" s="3"/>
      <c r="B689" s="3"/>
      <c r="C689" s="4"/>
      <c r="D689" s="3"/>
      <c r="E689" s="3"/>
      <c r="F689" s="3"/>
    </row>
    <row r="690" spans="1:6" ht="12">
      <c r="A690" s="3"/>
      <c r="B690" s="3"/>
      <c r="C690" s="4"/>
      <c r="D690" s="3"/>
      <c r="E690" s="3"/>
      <c r="F690" s="3"/>
    </row>
    <row r="691" spans="1:6" ht="12">
      <c r="A691" s="3"/>
      <c r="B691" s="3"/>
      <c r="C691" s="4"/>
      <c r="D691" s="3"/>
      <c r="E691" s="3"/>
      <c r="F691" s="3"/>
    </row>
    <row r="692" spans="1:6" ht="12">
      <c r="A692" s="3"/>
      <c r="B692" s="3"/>
      <c r="C692" s="4"/>
      <c r="D692" s="3"/>
      <c r="E692" s="3"/>
      <c r="F692" s="3"/>
    </row>
    <row r="693" spans="1:6" ht="12">
      <c r="A693" s="3"/>
      <c r="B693" s="3"/>
      <c r="C693" s="4"/>
      <c r="D693" s="3"/>
      <c r="E693" s="3"/>
      <c r="F693" s="3"/>
    </row>
    <row r="694" spans="1:6" ht="12">
      <c r="A694" s="3"/>
      <c r="B694" s="3"/>
      <c r="C694" s="4"/>
      <c r="D694" s="3"/>
      <c r="E694" s="3"/>
      <c r="F694" s="3"/>
    </row>
    <row r="695" spans="1:6" ht="12">
      <c r="A695" s="3"/>
      <c r="B695" s="3"/>
      <c r="C695" s="4"/>
      <c r="D695" s="3"/>
      <c r="E695" s="3"/>
      <c r="F695" s="3"/>
    </row>
    <row r="696" spans="1:6" ht="12">
      <c r="A696" s="3"/>
      <c r="B696" s="3"/>
      <c r="C696" s="4"/>
      <c r="D696" s="3"/>
      <c r="E696" s="3"/>
      <c r="F696" s="3"/>
    </row>
    <row r="697" spans="1:6" ht="12">
      <c r="A697" s="3"/>
      <c r="B697" s="3"/>
      <c r="C697" s="4"/>
      <c r="D697" s="3"/>
      <c r="E697" s="3"/>
      <c r="F697" s="3"/>
    </row>
    <row r="698" spans="1:6" ht="12">
      <c r="A698" s="3"/>
      <c r="B698" s="3"/>
      <c r="C698" s="4"/>
      <c r="D698" s="3"/>
      <c r="E698" s="3"/>
      <c r="F698" s="3"/>
    </row>
    <row r="699" spans="1:6" ht="12">
      <c r="A699" s="3"/>
      <c r="B699" s="3"/>
      <c r="C699" s="4"/>
      <c r="D699" s="3"/>
      <c r="E699" s="3"/>
      <c r="F699" s="3"/>
    </row>
    <row r="700" spans="1:6" ht="12">
      <c r="A700" s="3"/>
      <c r="B700" s="3"/>
      <c r="C700" s="4"/>
      <c r="D700" s="3"/>
      <c r="E700" s="3"/>
      <c r="F700" s="3"/>
    </row>
    <row r="701" spans="1:6" ht="12">
      <c r="A701" s="3"/>
      <c r="B701" s="3"/>
      <c r="C701" s="4"/>
      <c r="D701" s="3"/>
      <c r="E701" s="3"/>
      <c r="F701" s="3"/>
    </row>
    <row r="702" spans="1:6" ht="12">
      <c r="A702" s="3"/>
      <c r="B702" s="3"/>
      <c r="C702" s="4"/>
      <c r="D702" s="3"/>
      <c r="E702" s="3"/>
      <c r="F702" s="3"/>
    </row>
    <row r="703" spans="1:6" ht="12">
      <c r="A703" s="3"/>
      <c r="B703" s="3"/>
      <c r="C703" s="4"/>
      <c r="D703" s="3"/>
      <c r="E703" s="3"/>
      <c r="F703" s="3"/>
    </row>
    <row r="704" spans="1:6" ht="12">
      <c r="A704" s="3"/>
      <c r="B704" s="3"/>
      <c r="C704" s="4"/>
      <c r="D704" s="3"/>
      <c r="E704" s="3"/>
      <c r="F704" s="3"/>
    </row>
    <row r="705" spans="1:6" ht="12">
      <c r="A705" s="3"/>
      <c r="B705" s="3"/>
      <c r="C705" s="4"/>
      <c r="D705" s="3"/>
      <c r="E705" s="3"/>
      <c r="F705" s="3"/>
    </row>
    <row r="706" spans="1:6" ht="12">
      <c r="A706" s="3"/>
      <c r="B706" s="3"/>
      <c r="C706" s="4"/>
      <c r="D706" s="3"/>
      <c r="E706" s="3"/>
      <c r="F706" s="3"/>
    </row>
    <row r="707" spans="1:6" ht="12">
      <c r="A707" s="3"/>
      <c r="B707" s="3"/>
      <c r="C707" s="4"/>
      <c r="D707" s="3"/>
      <c r="E707" s="3"/>
      <c r="F707" s="3"/>
    </row>
    <row r="708" spans="1:6" ht="12">
      <c r="A708" s="3"/>
      <c r="B708" s="3"/>
      <c r="C708" s="4"/>
      <c r="D708" s="3"/>
      <c r="E708" s="3"/>
      <c r="F708" s="3"/>
    </row>
    <row r="709" spans="1:6" ht="12">
      <c r="A709" s="3"/>
      <c r="B709" s="3"/>
      <c r="C709" s="4"/>
      <c r="D709" s="3"/>
      <c r="E709" s="3"/>
      <c r="F709" s="3"/>
    </row>
    <row r="710" spans="1:6" ht="12">
      <c r="A710" s="3"/>
      <c r="B710" s="3"/>
      <c r="C710" s="4"/>
      <c r="D710" s="3"/>
      <c r="E710" s="3"/>
      <c r="F710" s="3"/>
    </row>
    <row r="711" spans="1:6" ht="12">
      <c r="A711" s="3"/>
      <c r="B711" s="3"/>
      <c r="C711" s="4"/>
      <c r="D711" s="3"/>
      <c r="E711" s="3"/>
      <c r="F711" s="3"/>
    </row>
    <row r="712" spans="1:6" ht="12">
      <c r="A712" s="3"/>
      <c r="B712" s="3"/>
      <c r="C712" s="4"/>
      <c r="D712" s="3"/>
      <c r="E712" s="3"/>
      <c r="F712" s="3"/>
    </row>
    <row r="713" spans="1:6" ht="12">
      <c r="A713" s="3"/>
      <c r="B713" s="3"/>
      <c r="C713" s="4"/>
      <c r="D713" s="3"/>
      <c r="E713" s="3"/>
      <c r="F713" s="3"/>
    </row>
    <row r="714" spans="1:6" ht="12">
      <c r="A714" s="3"/>
      <c r="B714" s="3"/>
      <c r="C714" s="4"/>
      <c r="D714" s="3"/>
      <c r="E714" s="3"/>
      <c r="F714" s="3"/>
    </row>
    <row r="715" spans="1:6" ht="12">
      <c r="A715" s="3"/>
      <c r="B715" s="3"/>
      <c r="C715" s="4"/>
      <c r="D715" s="3"/>
      <c r="E715" s="3"/>
      <c r="F715" s="3"/>
    </row>
    <row r="716" spans="1:6" ht="12">
      <c r="A716" s="3"/>
      <c r="B716" s="3"/>
      <c r="C716" s="4"/>
      <c r="D716" s="3"/>
      <c r="E716" s="3"/>
      <c r="F716" s="3"/>
    </row>
    <row r="717" spans="1:6" ht="12">
      <c r="A717" s="3"/>
      <c r="B717" s="3"/>
      <c r="C717" s="4"/>
      <c r="D717" s="3"/>
      <c r="E717" s="3"/>
      <c r="F717" s="3"/>
    </row>
    <row r="718" spans="1:6" ht="12">
      <c r="A718" s="3"/>
      <c r="B718" s="3"/>
      <c r="C718" s="4"/>
      <c r="D718" s="3"/>
      <c r="E718" s="3"/>
      <c r="F718" s="3"/>
    </row>
    <row r="719" spans="1:6" ht="12">
      <c r="A719" s="3"/>
      <c r="B719" s="3"/>
      <c r="C719" s="4"/>
      <c r="D719" s="3"/>
      <c r="E719" s="3"/>
      <c r="F719" s="3"/>
    </row>
    <row r="720" spans="1:6" ht="12">
      <c r="A720" s="3"/>
      <c r="B720" s="3"/>
      <c r="C720" s="4"/>
      <c r="D720" s="3"/>
      <c r="E720" s="3"/>
      <c r="F720" s="3"/>
    </row>
    <row r="721" spans="1:6" ht="12">
      <c r="A721" s="3"/>
      <c r="B721" s="3"/>
      <c r="C721" s="4"/>
      <c r="D721" s="3"/>
      <c r="E721" s="3"/>
      <c r="F721" s="3"/>
    </row>
    <row r="722" spans="1:6" ht="12">
      <c r="A722" s="3"/>
      <c r="B722" s="3"/>
      <c r="C722" s="4"/>
      <c r="D722" s="3"/>
      <c r="E722" s="3"/>
      <c r="F722" s="3"/>
    </row>
    <row r="723" spans="1:6" ht="12">
      <c r="A723" s="3"/>
      <c r="B723" s="3"/>
      <c r="C723" s="4"/>
      <c r="D723" s="3"/>
      <c r="E723" s="3"/>
      <c r="F723" s="3"/>
    </row>
    <row r="724" spans="1:6" ht="12">
      <c r="A724" s="3"/>
      <c r="B724" s="3"/>
      <c r="C724" s="4"/>
      <c r="D724" s="3"/>
      <c r="E724" s="3"/>
      <c r="F724" s="3"/>
    </row>
    <row r="725" spans="1:6" ht="12">
      <c r="A725" s="3"/>
      <c r="B725" s="3"/>
      <c r="C725" s="4"/>
      <c r="D725" s="3"/>
      <c r="E725" s="3"/>
      <c r="F725" s="3"/>
    </row>
    <row r="726" spans="1:6" ht="12">
      <c r="A726" s="3"/>
      <c r="B726" s="3"/>
      <c r="C726" s="4"/>
      <c r="D726" s="3"/>
      <c r="E726" s="3"/>
      <c r="F726" s="3"/>
    </row>
    <row r="727" spans="1:6" ht="12">
      <c r="A727" s="3"/>
      <c r="B727" s="3"/>
      <c r="C727" s="4"/>
      <c r="D727" s="3"/>
      <c r="E727" s="3"/>
      <c r="F727" s="3"/>
    </row>
    <row r="728" spans="1:6" ht="12">
      <c r="A728" s="3"/>
      <c r="B728" s="3"/>
      <c r="C728" s="4"/>
      <c r="D728" s="3"/>
      <c r="E728" s="3"/>
      <c r="F728" s="3"/>
    </row>
    <row r="729" spans="1:6" ht="12">
      <c r="A729" s="3"/>
      <c r="B729" s="3"/>
      <c r="C729" s="4"/>
      <c r="D729" s="3"/>
      <c r="E729" s="3"/>
      <c r="F729" s="3"/>
    </row>
    <row r="730" spans="1:6" ht="12">
      <c r="A730" s="3"/>
      <c r="B730" s="3"/>
      <c r="C730" s="4"/>
      <c r="D730" s="3"/>
      <c r="E730" s="3"/>
      <c r="F730" s="3"/>
    </row>
    <row r="731" spans="1:6" ht="12">
      <c r="A731" s="3"/>
      <c r="B731" s="3"/>
      <c r="C731" s="4"/>
      <c r="D731" s="3"/>
      <c r="E731" s="3"/>
      <c r="F731" s="3"/>
    </row>
    <row r="732" spans="1:6" ht="12">
      <c r="A732" s="3"/>
      <c r="B732" s="3"/>
      <c r="C732" s="4"/>
      <c r="D732" s="3"/>
      <c r="E732" s="3"/>
      <c r="F732" s="3"/>
    </row>
    <row r="733" spans="1:6" ht="12">
      <c r="A733" s="3"/>
      <c r="B733" s="3"/>
      <c r="C733" s="4"/>
      <c r="D733" s="3"/>
      <c r="E733" s="3"/>
      <c r="F733" s="3"/>
    </row>
    <row r="734" spans="1:6" ht="12">
      <c r="A734" s="3"/>
      <c r="B734" s="3"/>
      <c r="C734" s="4"/>
      <c r="D734" s="3"/>
      <c r="E734" s="3"/>
      <c r="F734" s="3"/>
    </row>
    <row r="735" spans="1:6" ht="12">
      <c r="A735" s="3"/>
      <c r="B735" s="3"/>
      <c r="C735" s="4"/>
      <c r="D735" s="3"/>
      <c r="E735" s="3"/>
      <c r="F735" s="3"/>
    </row>
    <row r="736" spans="1:6" ht="12">
      <c r="A736" s="3"/>
      <c r="B736" s="3"/>
      <c r="C736" s="4"/>
      <c r="D736" s="3"/>
      <c r="E736" s="3"/>
      <c r="F736" s="3"/>
    </row>
    <row r="737" spans="1:6" ht="12">
      <c r="A737" s="3"/>
      <c r="B737" s="3"/>
      <c r="C737" s="4"/>
      <c r="D737" s="3"/>
      <c r="E737" s="3"/>
      <c r="F737" s="3"/>
    </row>
    <row r="738" spans="1:6" ht="12">
      <c r="A738" s="3"/>
      <c r="B738" s="3"/>
      <c r="C738" s="4"/>
      <c r="D738" s="3"/>
      <c r="E738" s="3"/>
      <c r="F738" s="3"/>
    </row>
    <row r="739" spans="1:6" ht="12">
      <c r="A739" s="3"/>
      <c r="B739" s="3"/>
      <c r="C739" s="4"/>
      <c r="D739" s="3"/>
      <c r="E739" s="3"/>
      <c r="F739" s="3"/>
    </row>
    <row r="740" spans="1:6" ht="12">
      <c r="A740" s="3"/>
      <c r="B740" s="3"/>
      <c r="C740" s="4"/>
      <c r="D740" s="3"/>
      <c r="E740" s="3"/>
      <c r="F740" s="3"/>
    </row>
    <row r="741" spans="1:6" ht="12">
      <c r="A741" s="3"/>
      <c r="B741" s="3"/>
      <c r="C741" s="4"/>
      <c r="D741" s="3"/>
      <c r="E741" s="3"/>
      <c r="F741" s="3"/>
    </row>
    <row r="742" spans="1:6" ht="12">
      <c r="A742" s="3"/>
      <c r="B742" s="3"/>
      <c r="C742" s="4"/>
      <c r="D742" s="3"/>
      <c r="E742" s="3"/>
      <c r="F742" s="3"/>
    </row>
    <row r="743" spans="1:6" ht="12">
      <c r="A743" s="3"/>
      <c r="B743" s="3"/>
      <c r="C743" s="4"/>
      <c r="D743" s="3"/>
      <c r="E743" s="3"/>
      <c r="F743" s="3"/>
    </row>
    <row r="744" spans="1:6" ht="12">
      <c r="A744" s="3"/>
      <c r="B744" s="3"/>
      <c r="C744" s="4"/>
      <c r="D744" s="3"/>
      <c r="E744" s="3"/>
      <c r="F744" s="3"/>
    </row>
    <row r="745" spans="1:6" ht="12">
      <c r="A745" s="3"/>
      <c r="B745" s="3"/>
      <c r="C745" s="4"/>
      <c r="D745" s="3"/>
      <c r="E745" s="3"/>
      <c r="F745" s="3"/>
    </row>
    <row r="746" spans="1:6" ht="12">
      <c r="A746" s="3"/>
      <c r="B746" s="3"/>
      <c r="C746" s="4"/>
      <c r="D746" s="3"/>
      <c r="E746" s="3"/>
      <c r="F746" s="3"/>
    </row>
    <row r="747" spans="1:6" ht="12">
      <c r="A747" s="3"/>
      <c r="B747" s="3"/>
      <c r="C747" s="4"/>
      <c r="D747" s="3"/>
      <c r="E747" s="3"/>
      <c r="F747" s="3"/>
    </row>
    <row r="748" spans="1:6" ht="12">
      <c r="A748" s="3"/>
      <c r="B748" s="3"/>
      <c r="C748" s="4"/>
      <c r="D748" s="3"/>
      <c r="E748" s="3"/>
      <c r="F748" s="3"/>
    </row>
    <row r="749" spans="1:6" ht="12">
      <c r="A749" s="3"/>
      <c r="B749" s="3"/>
      <c r="C749" s="4"/>
      <c r="D749" s="3"/>
      <c r="E749" s="3"/>
      <c r="F749" s="3"/>
    </row>
    <row r="750" spans="1:6" ht="12">
      <c r="A750" s="3"/>
      <c r="B750" s="3"/>
      <c r="C750" s="4"/>
      <c r="D750" s="3"/>
      <c r="E750" s="3"/>
      <c r="F750" s="3"/>
    </row>
    <row r="751" spans="1:6" ht="12">
      <c r="A751" s="3"/>
      <c r="B751" s="3"/>
      <c r="C751" s="4"/>
      <c r="D751" s="3"/>
      <c r="E751" s="3"/>
      <c r="F751" s="3"/>
    </row>
    <row r="752" spans="1:6" ht="12">
      <c r="A752" s="3"/>
      <c r="B752" s="3"/>
      <c r="C752" s="4"/>
      <c r="D752" s="3"/>
      <c r="E752" s="3"/>
      <c r="F752" s="3"/>
    </row>
    <row r="753" spans="1:6" ht="12">
      <c r="A753" s="3"/>
      <c r="B753" s="3"/>
      <c r="C753" s="4"/>
      <c r="D753" s="3"/>
      <c r="E753" s="3"/>
      <c r="F753" s="3"/>
    </row>
    <row r="754" spans="1:6" ht="12">
      <c r="A754" s="3"/>
      <c r="B754" s="3"/>
      <c r="C754" s="4"/>
      <c r="D754" s="3"/>
      <c r="E754" s="3"/>
      <c r="F754" s="3"/>
    </row>
    <row r="755" spans="1:6" ht="12">
      <c r="A755" s="3"/>
      <c r="B755" s="3"/>
      <c r="C755" s="4"/>
      <c r="D755" s="3"/>
      <c r="E755" s="3"/>
      <c r="F755" s="3"/>
    </row>
    <row r="756" spans="1:6" ht="12">
      <c r="A756" s="3"/>
      <c r="B756" s="3"/>
      <c r="C756" s="4"/>
      <c r="D756" s="3"/>
      <c r="E756" s="3"/>
      <c r="F756" s="3"/>
    </row>
    <row r="757" spans="1:6" ht="12">
      <c r="A757" s="3"/>
      <c r="B757" s="3"/>
      <c r="C757" s="4"/>
      <c r="D757" s="3"/>
      <c r="E757" s="3"/>
      <c r="F757" s="3"/>
    </row>
    <row r="758" spans="1:6" ht="12">
      <c r="A758" s="3"/>
      <c r="B758" s="3"/>
      <c r="C758" s="4"/>
      <c r="D758" s="3"/>
      <c r="E758" s="3"/>
      <c r="F758" s="3"/>
    </row>
    <row r="759" spans="1:6" ht="12">
      <c r="A759" s="3"/>
      <c r="B759" s="3"/>
      <c r="C759" s="4"/>
      <c r="D759" s="3"/>
      <c r="E759" s="3"/>
      <c r="F759" s="3"/>
    </row>
    <row r="760" spans="1:6" ht="12">
      <c r="A760" s="3"/>
      <c r="B760" s="3"/>
      <c r="C760" s="4"/>
      <c r="D760" s="3"/>
      <c r="E760" s="3"/>
      <c r="F760" s="3"/>
    </row>
    <row r="761" spans="1:6" ht="12">
      <c r="A761" s="3"/>
      <c r="B761" s="3"/>
      <c r="C761" s="4"/>
      <c r="D761" s="3"/>
      <c r="E761" s="3"/>
      <c r="F761" s="3"/>
    </row>
    <row r="762" spans="1:6" ht="12">
      <c r="A762" s="3"/>
      <c r="B762" s="3"/>
      <c r="C762" s="4"/>
      <c r="D762" s="3"/>
      <c r="E762" s="3"/>
      <c r="F762" s="3"/>
    </row>
    <row r="763" spans="1:6" ht="12">
      <c r="A763" s="3"/>
      <c r="B763" s="3"/>
      <c r="C763" s="4"/>
      <c r="D763" s="3"/>
      <c r="E763" s="3"/>
      <c r="F763" s="3"/>
    </row>
    <row r="764" spans="1:6" ht="12">
      <c r="A764" s="3"/>
      <c r="B764" s="3"/>
      <c r="C764" s="4"/>
      <c r="D764" s="3"/>
      <c r="E764" s="3"/>
      <c r="F764" s="3"/>
    </row>
    <row r="765" spans="1:6" ht="12">
      <c r="A765" s="3"/>
      <c r="B765" s="3"/>
      <c r="C765" s="4"/>
      <c r="D765" s="3"/>
      <c r="E765" s="3"/>
      <c r="F765" s="3"/>
    </row>
    <row r="766" spans="1:6" ht="12">
      <c r="A766" s="3"/>
      <c r="B766" s="3"/>
      <c r="C766" s="4"/>
      <c r="D766" s="3"/>
      <c r="E766" s="3"/>
      <c r="F766" s="3"/>
    </row>
    <row r="767" spans="1:6" ht="12">
      <c r="A767" s="3"/>
      <c r="B767" s="3"/>
      <c r="C767" s="4"/>
      <c r="D767" s="3"/>
      <c r="E767" s="3"/>
      <c r="F767" s="3"/>
    </row>
    <row r="768" spans="1:6" ht="12">
      <c r="A768" s="3"/>
      <c r="B768" s="3"/>
      <c r="C768" s="4"/>
      <c r="D768" s="3"/>
      <c r="E768" s="3"/>
      <c r="F768" s="3"/>
    </row>
    <row r="769" spans="1:6" ht="12">
      <c r="A769" s="3"/>
      <c r="B769" s="3"/>
      <c r="C769" s="4"/>
      <c r="D769" s="3"/>
      <c r="E769" s="3"/>
      <c r="F769" s="3"/>
    </row>
    <row r="770" spans="1:6" ht="12">
      <c r="A770" s="3"/>
      <c r="B770" s="3"/>
      <c r="C770" s="4"/>
      <c r="D770" s="3"/>
      <c r="E770" s="3"/>
      <c r="F770" s="3"/>
    </row>
    <row r="771" spans="1:6" ht="12">
      <c r="A771" s="3"/>
      <c r="B771" s="3"/>
      <c r="C771" s="4"/>
      <c r="D771" s="3"/>
      <c r="E771" s="3"/>
      <c r="F771" s="3"/>
    </row>
    <row r="772" spans="1:6" ht="12">
      <c r="A772" s="3"/>
      <c r="B772" s="3"/>
      <c r="C772" s="4"/>
      <c r="D772" s="3"/>
      <c r="E772" s="3"/>
      <c r="F772" s="3"/>
    </row>
    <row r="773" spans="1:6" ht="12">
      <c r="A773" s="3"/>
      <c r="B773" s="3"/>
      <c r="C773" s="4"/>
      <c r="D773" s="3"/>
      <c r="E773" s="3"/>
      <c r="F773" s="3"/>
    </row>
    <row r="774" spans="1:6" ht="12">
      <c r="A774" s="3"/>
      <c r="B774" s="3"/>
      <c r="C774" s="4"/>
      <c r="D774" s="3"/>
      <c r="E774" s="3"/>
      <c r="F774" s="3"/>
    </row>
    <row r="775" spans="1:6" ht="12">
      <c r="A775" s="3"/>
      <c r="B775" s="3"/>
      <c r="C775" s="4"/>
      <c r="D775" s="3"/>
      <c r="E775" s="3"/>
      <c r="F775" s="3"/>
    </row>
    <row r="776" spans="1:6" ht="12">
      <c r="A776" s="3"/>
      <c r="B776" s="3"/>
      <c r="C776" s="4"/>
      <c r="D776" s="3"/>
      <c r="E776" s="3"/>
      <c r="F776" s="3"/>
    </row>
    <row r="777" spans="1:6" ht="12">
      <c r="A777" s="3"/>
      <c r="B777" s="3"/>
      <c r="C777" s="4"/>
      <c r="D777" s="3"/>
      <c r="E777" s="3"/>
      <c r="F777" s="3"/>
    </row>
    <row r="778" spans="1:6" ht="12">
      <c r="A778" s="3"/>
      <c r="B778" s="3"/>
      <c r="C778" s="4"/>
      <c r="D778" s="3"/>
      <c r="E778" s="3"/>
      <c r="F778" s="3"/>
    </row>
    <row r="779" spans="1:6" ht="12">
      <c r="A779" s="3"/>
      <c r="B779" s="3"/>
      <c r="C779" s="4"/>
      <c r="D779" s="3"/>
      <c r="E779" s="3"/>
      <c r="F779" s="3"/>
    </row>
    <row r="780" spans="1:6" ht="12">
      <c r="A780" s="3"/>
      <c r="B780" s="3"/>
      <c r="C780" s="4"/>
      <c r="D780" s="3"/>
      <c r="E780" s="3"/>
      <c r="F780" s="3"/>
    </row>
    <row r="781" spans="1:6" ht="12">
      <c r="A781" s="3"/>
      <c r="B781" s="3"/>
      <c r="C781" s="4"/>
      <c r="D781" s="3"/>
      <c r="E781" s="3"/>
      <c r="F781" s="3"/>
    </row>
    <row r="782" spans="1:6" ht="12">
      <c r="A782" s="3"/>
      <c r="B782" s="3"/>
      <c r="C782" s="4"/>
      <c r="D782" s="3"/>
      <c r="E782" s="3"/>
      <c r="F782" s="3"/>
    </row>
    <row r="783" spans="1:6" ht="12">
      <c r="A783" s="3"/>
      <c r="B783" s="3"/>
      <c r="C783" s="4"/>
      <c r="D783" s="3"/>
      <c r="E783" s="3"/>
      <c r="F783" s="3"/>
    </row>
    <row r="784" spans="1:6" ht="12">
      <c r="A784" s="3"/>
      <c r="B784" s="3"/>
      <c r="C784" s="4"/>
      <c r="D784" s="3"/>
      <c r="E784" s="3"/>
      <c r="F784" s="3"/>
    </row>
    <row r="785" spans="1:6" ht="12">
      <c r="A785" s="3"/>
      <c r="B785" s="3"/>
      <c r="C785" s="4"/>
      <c r="D785" s="3"/>
      <c r="E785" s="3"/>
      <c r="F785" s="3"/>
    </row>
    <row r="786" spans="1:6" ht="12">
      <c r="A786" s="3"/>
      <c r="B786" s="3"/>
      <c r="C786" s="4"/>
      <c r="D786" s="3"/>
      <c r="E786" s="3"/>
      <c r="F786" s="3"/>
    </row>
    <row r="787" spans="1:6" ht="12">
      <c r="A787" s="3"/>
      <c r="B787" s="3"/>
      <c r="C787" s="4"/>
      <c r="D787" s="3"/>
      <c r="E787" s="3"/>
      <c r="F787" s="3"/>
    </row>
    <row r="788" spans="1:6" ht="12">
      <c r="A788" s="3"/>
      <c r="B788" s="3"/>
      <c r="C788" s="4"/>
      <c r="D788" s="3"/>
      <c r="E788" s="3"/>
      <c r="F788" s="3"/>
    </row>
    <row r="789" spans="1:6" ht="12">
      <c r="A789" s="3"/>
      <c r="B789" s="3"/>
      <c r="C789" s="4"/>
      <c r="D789" s="3"/>
      <c r="E789" s="3"/>
      <c r="F789" s="3"/>
    </row>
    <row r="790" spans="1:6" ht="12">
      <c r="A790" s="3"/>
      <c r="B790" s="3"/>
      <c r="C790" s="4"/>
      <c r="D790" s="3"/>
      <c r="E790" s="3"/>
      <c r="F790" s="3"/>
    </row>
    <row r="791" spans="1:6" ht="12">
      <c r="A791" s="3"/>
      <c r="B791" s="3"/>
      <c r="C791" s="4"/>
      <c r="D791" s="3"/>
      <c r="E791" s="3"/>
      <c r="F791" s="3"/>
    </row>
    <row r="792" spans="1:6" ht="12">
      <c r="A792" s="3"/>
      <c r="B792" s="3"/>
      <c r="C792" s="4"/>
      <c r="D792" s="3"/>
      <c r="E792" s="3"/>
      <c r="F792" s="3"/>
    </row>
    <row r="793" spans="1:6" ht="12">
      <c r="A793" s="3"/>
      <c r="B793" s="3"/>
      <c r="C793" s="4"/>
      <c r="D793" s="3"/>
      <c r="E793" s="3"/>
      <c r="F793" s="3"/>
    </row>
    <row r="794" spans="1:6" ht="12">
      <c r="A794" s="3"/>
      <c r="B794" s="3"/>
      <c r="C794" s="4"/>
      <c r="D794" s="3"/>
      <c r="E794" s="3"/>
      <c r="F794" s="3"/>
    </row>
    <row r="795" spans="1:6" ht="12">
      <c r="A795" s="3"/>
      <c r="B795" s="3"/>
      <c r="C795" s="4"/>
      <c r="D795" s="3"/>
      <c r="E795" s="3"/>
      <c r="F795" s="3"/>
    </row>
    <row r="796" spans="1:6" ht="12">
      <c r="A796" s="3"/>
      <c r="B796" s="3"/>
      <c r="C796" s="4"/>
      <c r="D796" s="3"/>
      <c r="E796" s="3"/>
      <c r="F796" s="3"/>
    </row>
    <row r="797" spans="1:6" ht="12">
      <c r="A797" s="3"/>
      <c r="B797" s="3"/>
      <c r="C797" s="4"/>
      <c r="D797" s="3"/>
      <c r="E797" s="3"/>
      <c r="F797" s="3"/>
    </row>
    <row r="798" spans="1:6" ht="12">
      <c r="A798" s="3"/>
      <c r="B798" s="3"/>
      <c r="C798" s="4"/>
      <c r="D798" s="3"/>
      <c r="E798" s="3"/>
      <c r="F798" s="3"/>
    </row>
    <row r="799" spans="1:6" ht="12">
      <c r="A799" s="3"/>
      <c r="B799" s="3"/>
      <c r="C799" s="4"/>
      <c r="D799" s="3"/>
      <c r="E799" s="3"/>
      <c r="F799" s="3"/>
    </row>
    <row r="800" spans="1:6" ht="12">
      <c r="A800" s="3"/>
      <c r="B800" s="3"/>
      <c r="C800" s="4"/>
      <c r="D800" s="3"/>
      <c r="E800" s="3"/>
      <c r="F800" s="3"/>
    </row>
    <row r="801" spans="1:6" ht="12">
      <c r="A801" s="3"/>
      <c r="B801" s="3"/>
      <c r="C801" s="4"/>
      <c r="D801" s="3"/>
      <c r="E801" s="3"/>
      <c r="F801" s="3"/>
    </row>
    <row r="802" spans="1:6" ht="12">
      <c r="A802" s="3"/>
      <c r="B802" s="3"/>
      <c r="C802" s="4"/>
      <c r="D802" s="3"/>
      <c r="E802" s="3"/>
      <c r="F802" s="3"/>
    </row>
    <row r="803" spans="1:6" ht="12">
      <c r="A803" s="3"/>
      <c r="B803" s="3"/>
      <c r="C803" s="4"/>
      <c r="D803" s="3"/>
      <c r="E803" s="3"/>
      <c r="F803" s="3"/>
    </row>
    <row r="804" spans="1:6" ht="12">
      <c r="A804" s="3"/>
      <c r="B804" s="3"/>
      <c r="C804" s="4"/>
      <c r="D804" s="3"/>
      <c r="E804" s="3"/>
      <c r="F804" s="3"/>
    </row>
    <row r="805" spans="1:6" ht="12">
      <c r="A805" s="3"/>
      <c r="B805" s="3"/>
      <c r="C805" s="4"/>
      <c r="D805" s="3"/>
      <c r="E805" s="3"/>
      <c r="F805" s="3"/>
    </row>
    <row r="806" spans="1:6" ht="12">
      <c r="A806" s="3"/>
      <c r="B806" s="3"/>
      <c r="C806" s="4"/>
      <c r="D806" s="3"/>
      <c r="E806" s="3"/>
      <c r="F806" s="3"/>
    </row>
    <row r="807" spans="1:6" ht="12">
      <c r="A807" s="3"/>
      <c r="B807" s="3"/>
      <c r="C807" s="4"/>
      <c r="D807" s="3"/>
      <c r="E807" s="3"/>
      <c r="F807" s="3"/>
    </row>
    <row r="808" spans="1:6" ht="12">
      <c r="A808" s="3"/>
      <c r="B808" s="3"/>
      <c r="C808" s="4"/>
      <c r="D808" s="3"/>
      <c r="E808" s="3"/>
      <c r="F808" s="3"/>
    </row>
    <row r="809" spans="1:6" ht="12">
      <c r="A809" s="3"/>
      <c r="B809" s="3"/>
      <c r="C809" s="4"/>
      <c r="D809" s="3"/>
      <c r="E809" s="3"/>
      <c r="F809" s="3"/>
    </row>
    <row r="810" spans="1:6" ht="12">
      <c r="A810" s="3"/>
      <c r="B810" s="3"/>
      <c r="C810" s="4"/>
      <c r="D810" s="3"/>
      <c r="E810" s="3"/>
      <c r="F810" s="3"/>
    </row>
    <row r="811" spans="1:6" ht="12">
      <c r="A811" s="3"/>
      <c r="B811" s="3"/>
      <c r="C811" s="4"/>
      <c r="D811" s="3"/>
      <c r="E811" s="3"/>
      <c r="F811" s="3"/>
    </row>
    <row r="812" spans="1:6" ht="12">
      <c r="A812" s="3"/>
      <c r="B812" s="3"/>
      <c r="C812" s="4"/>
      <c r="D812" s="3"/>
      <c r="E812" s="3"/>
      <c r="F812" s="3"/>
    </row>
    <row r="813" spans="1:6" ht="12">
      <c r="A813" s="3"/>
      <c r="B813" s="3"/>
      <c r="C813" s="4"/>
      <c r="D813" s="3"/>
      <c r="E813" s="3"/>
      <c r="F813" s="3"/>
    </row>
    <row r="814" spans="1:6" ht="12">
      <c r="A814" s="3"/>
      <c r="B814" s="3"/>
      <c r="C814" s="4"/>
      <c r="D814" s="3"/>
      <c r="E814" s="3"/>
      <c r="F814" s="3"/>
    </row>
    <row r="815" spans="1:6" ht="12">
      <c r="A815" s="3"/>
      <c r="B815" s="3"/>
      <c r="C815" s="4"/>
      <c r="D815" s="3"/>
      <c r="E815" s="3"/>
      <c r="F815" s="3"/>
    </row>
    <row r="816" spans="1:6" ht="12">
      <c r="A816" s="3"/>
      <c r="B816" s="3"/>
      <c r="C816" s="4"/>
      <c r="D816" s="3"/>
      <c r="E816" s="3"/>
      <c r="F816" s="3"/>
    </row>
    <row r="817" spans="1:6" ht="12">
      <c r="A817" s="3"/>
      <c r="B817" s="3"/>
      <c r="C817" s="4"/>
      <c r="D817" s="3"/>
      <c r="E817" s="3"/>
      <c r="F817" s="3"/>
    </row>
    <row r="818" spans="1:6" ht="12">
      <c r="A818" s="3"/>
      <c r="B818" s="3"/>
      <c r="C818" s="4"/>
      <c r="D818" s="3"/>
      <c r="E818" s="3"/>
      <c r="F818" s="3"/>
    </row>
    <row r="819" spans="1:6" ht="12">
      <c r="A819" s="3"/>
      <c r="B819" s="3"/>
      <c r="C819" s="4"/>
      <c r="D819" s="3"/>
      <c r="E819" s="3"/>
      <c r="F819" s="3"/>
    </row>
    <row r="820" spans="1:6" ht="12">
      <c r="A820" s="3"/>
      <c r="B820" s="3"/>
      <c r="C820" s="4"/>
      <c r="D820" s="3"/>
      <c r="E820" s="3"/>
      <c r="F820" s="3"/>
    </row>
    <row r="821" spans="1:6" ht="12">
      <c r="A821" s="3"/>
      <c r="B821" s="3"/>
      <c r="C821" s="4"/>
      <c r="D821" s="3"/>
      <c r="E821" s="3"/>
      <c r="F821" s="3"/>
    </row>
    <row r="822" spans="1:6" ht="12">
      <c r="A822" s="3"/>
      <c r="B822" s="3"/>
      <c r="C822" s="4"/>
      <c r="D822" s="3"/>
      <c r="E822" s="3"/>
      <c r="F822" s="3"/>
    </row>
    <row r="823" spans="1:6" ht="12">
      <c r="A823" s="3"/>
      <c r="B823" s="3"/>
      <c r="C823" s="4"/>
      <c r="D823" s="3"/>
      <c r="E823" s="3"/>
      <c r="F823" s="3"/>
    </row>
    <row r="824" spans="1:6" ht="12">
      <c r="A824" s="3"/>
      <c r="B824" s="3"/>
      <c r="C824" s="4"/>
      <c r="D824" s="3"/>
      <c r="E824" s="3"/>
      <c r="F824" s="3"/>
    </row>
    <row r="825" spans="1:6" ht="12">
      <c r="A825" s="3"/>
      <c r="B825" s="3"/>
      <c r="C825" s="4"/>
      <c r="D825" s="3"/>
      <c r="E825" s="3"/>
      <c r="F825" s="3"/>
    </row>
    <row r="826" spans="1:6" ht="12">
      <c r="A826" s="3"/>
      <c r="B826" s="3"/>
      <c r="C826" s="4"/>
      <c r="D826" s="3"/>
      <c r="E826" s="3"/>
      <c r="F826" s="3"/>
    </row>
    <row r="827" spans="1:6" ht="12">
      <c r="A827" s="3"/>
      <c r="B827" s="3"/>
      <c r="C827" s="4"/>
      <c r="D827" s="3"/>
      <c r="E827" s="3"/>
      <c r="F827" s="3"/>
    </row>
    <row r="828" spans="1:6" ht="12">
      <c r="A828" s="3"/>
      <c r="B828" s="3"/>
      <c r="C828" s="4"/>
      <c r="D828" s="3"/>
      <c r="E828" s="3"/>
      <c r="F828" s="3"/>
    </row>
    <row r="829" spans="1:6" ht="12">
      <c r="A829" s="3"/>
      <c r="B829" s="3"/>
      <c r="C829" s="4"/>
      <c r="D829" s="3"/>
      <c r="E829" s="3"/>
      <c r="F829" s="3"/>
    </row>
    <row r="830" spans="1:6" ht="12">
      <c r="A830" s="3"/>
      <c r="B830" s="3"/>
      <c r="C830" s="4"/>
      <c r="D830" s="3"/>
      <c r="E830" s="3"/>
      <c r="F830" s="3"/>
    </row>
    <row r="831" spans="1:6" ht="12">
      <c r="A831" s="3"/>
      <c r="B831" s="3"/>
      <c r="C831" s="4"/>
      <c r="D831" s="3"/>
      <c r="E831" s="3"/>
      <c r="F831" s="3"/>
    </row>
    <row r="832" spans="1:6" ht="12">
      <c r="A832" s="3"/>
      <c r="B832" s="3"/>
      <c r="C832" s="4"/>
      <c r="D832" s="3"/>
      <c r="E832" s="3"/>
      <c r="F832" s="3"/>
    </row>
    <row r="833" spans="1:6" ht="12">
      <c r="A833" s="3"/>
      <c r="B833" s="3"/>
      <c r="C833" s="4"/>
      <c r="D833" s="3"/>
      <c r="E833" s="3"/>
      <c r="F833" s="3"/>
    </row>
    <row r="834" spans="1:6" ht="12">
      <c r="A834" s="3"/>
      <c r="B834" s="3"/>
      <c r="C834" s="4"/>
      <c r="D834" s="3"/>
      <c r="E834" s="3"/>
      <c r="F834" s="3"/>
    </row>
    <row r="835" spans="1:6" ht="12">
      <c r="A835" s="3"/>
      <c r="B835" s="3"/>
      <c r="C835" s="4"/>
      <c r="D835" s="3"/>
      <c r="E835" s="3"/>
      <c r="F835" s="3"/>
    </row>
    <row r="836" spans="1:6" ht="12">
      <c r="A836" s="3"/>
      <c r="B836" s="3"/>
      <c r="C836" s="4"/>
      <c r="D836" s="3"/>
      <c r="E836" s="3"/>
      <c r="F836" s="3"/>
    </row>
    <row r="837" spans="1:6" ht="12">
      <c r="A837" s="3"/>
      <c r="B837" s="3"/>
      <c r="C837" s="4"/>
      <c r="D837" s="3"/>
      <c r="E837" s="3"/>
      <c r="F837" s="3"/>
    </row>
    <row r="838" spans="1:6" ht="12">
      <c r="A838" s="3"/>
      <c r="B838" s="3"/>
      <c r="C838" s="4"/>
      <c r="D838" s="3"/>
      <c r="E838" s="3"/>
      <c r="F838" s="3"/>
    </row>
    <row r="839" spans="1:6" ht="12">
      <c r="A839" s="3"/>
      <c r="B839" s="3"/>
      <c r="C839" s="4"/>
      <c r="D839" s="3"/>
      <c r="E839" s="3"/>
      <c r="F839" s="3"/>
    </row>
    <row r="840" spans="1:6" ht="12">
      <c r="A840" s="3"/>
      <c r="B840" s="3"/>
      <c r="C840" s="4"/>
      <c r="D840" s="3"/>
      <c r="E840" s="3"/>
      <c r="F840" s="3"/>
    </row>
    <row r="841" spans="1:6" ht="12">
      <c r="A841" s="3"/>
      <c r="B841" s="3"/>
      <c r="C841" s="4"/>
      <c r="D841" s="3"/>
      <c r="E841" s="3"/>
      <c r="F841" s="3"/>
    </row>
    <row r="842" spans="1:6" ht="12">
      <c r="A842" s="3"/>
      <c r="B842" s="3"/>
      <c r="C842" s="4"/>
      <c r="D842" s="3"/>
      <c r="E842" s="3"/>
      <c r="F842" s="3"/>
    </row>
    <row r="843" spans="1:6" ht="12">
      <c r="A843" s="3"/>
      <c r="B843" s="3"/>
      <c r="C843" s="4"/>
      <c r="D843" s="3"/>
      <c r="E843" s="3"/>
      <c r="F843" s="3"/>
    </row>
    <row r="844" spans="1:6" ht="12">
      <c r="A844" s="3"/>
      <c r="B844" s="3"/>
      <c r="C844" s="4"/>
      <c r="D844" s="3"/>
      <c r="E844" s="3"/>
      <c r="F844" s="3"/>
    </row>
    <row r="845" spans="1:6" ht="12">
      <c r="A845" s="3"/>
      <c r="B845" s="3"/>
      <c r="C845" s="4"/>
      <c r="D845" s="3"/>
      <c r="E845" s="3"/>
      <c r="F845" s="3"/>
    </row>
    <row r="846" spans="1:6" ht="12">
      <c r="A846" s="3"/>
      <c r="B846" s="3"/>
      <c r="C846" s="4"/>
      <c r="D846" s="3"/>
      <c r="E846" s="3"/>
      <c r="F846" s="3"/>
    </row>
    <row r="847" spans="1:6" ht="12">
      <c r="A847" s="3"/>
      <c r="B847" s="3"/>
      <c r="C847" s="4"/>
      <c r="D847" s="3"/>
      <c r="E847" s="3"/>
      <c r="F847" s="3"/>
    </row>
    <row r="848" spans="1:6" ht="12">
      <c r="A848" s="3"/>
      <c r="B848" s="3"/>
      <c r="C848" s="4"/>
      <c r="D848" s="3"/>
      <c r="E848" s="3"/>
      <c r="F848" s="3"/>
    </row>
    <row r="849" spans="1:6" ht="12">
      <c r="A849" s="3"/>
      <c r="B849" s="3"/>
      <c r="C849" s="4"/>
      <c r="D849" s="3"/>
      <c r="E849" s="3"/>
      <c r="F849" s="3"/>
    </row>
    <row r="850" spans="1:6" ht="12">
      <c r="A850" s="3"/>
      <c r="B850" s="3"/>
      <c r="C850" s="4"/>
      <c r="D850" s="3"/>
      <c r="E850" s="3"/>
      <c r="F850" s="3"/>
    </row>
    <row r="851" spans="1:6" ht="12">
      <c r="A851" s="3"/>
      <c r="B851" s="3"/>
      <c r="C851" s="4"/>
      <c r="D851" s="3"/>
      <c r="E851" s="3"/>
      <c r="F851" s="3"/>
    </row>
    <row r="852" spans="1:6" ht="12">
      <c r="A852" s="3"/>
      <c r="B852" s="3"/>
      <c r="C852" s="4"/>
      <c r="D852" s="3"/>
      <c r="E852" s="3"/>
      <c r="F852" s="3"/>
    </row>
    <row r="853" spans="1:6" ht="12">
      <c r="A853" s="3"/>
      <c r="B853" s="3"/>
      <c r="C853" s="4"/>
      <c r="D853" s="3"/>
      <c r="E853" s="3"/>
      <c r="F853" s="3"/>
    </row>
    <row r="854" spans="1:6" ht="12">
      <c r="A854" s="3"/>
      <c r="B854" s="3"/>
      <c r="C854" s="4"/>
      <c r="D854" s="3"/>
      <c r="E854" s="3"/>
      <c r="F854" s="3"/>
    </row>
    <row r="855" spans="1:6" ht="12">
      <c r="A855" s="3"/>
      <c r="B855" s="3"/>
      <c r="C855" s="4"/>
      <c r="D855" s="3"/>
      <c r="E855" s="3"/>
      <c r="F855" s="3"/>
    </row>
    <row r="856" spans="1:6" ht="12">
      <c r="A856" s="3"/>
      <c r="B856" s="3"/>
      <c r="C856" s="4"/>
      <c r="D856" s="3"/>
      <c r="E856" s="3"/>
      <c r="F856" s="3"/>
    </row>
    <row r="857" spans="1:6" ht="12">
      <c r="A857" s="3"/>
      <c r="B857" s="3"/>
      <c r="C857" s="4"/>
      <c r="D857" s="3"/>
      <c r="E857" s="3"/>
      <c r="F857" s="3"/>
    </row>
    <row r="858" spans="1:6" ht="12">
      <c r="A858" s="3"/>
      <c r="B858" s="3"/>
      <c r="C858" s="4"/>
      <c r="D858" s="3"/>
      <c r="E858" s="3"/>
      <c r="F858" s="3"/>
    </row>
    <row r="859" spans="1:6" ht="12">
      <c r="A859" s="3"/>
      <c r="B859" s="3"/>
      <c r="C859" s="4"/>
      <c r="D859" s="3"/>
      <c r="E859" s="3"/>
      <c r="F859" s="3"/>
    </row>
    <row r="860" spans="1:6" ht="12">
      <c r="A860" s="3"/>
      <c r="B860" s="3"/>
      <c r="C860" s="4"/>
      <c r="D860" s="3"/>
      <c r="E860" s="3"/>
      <c r="F860" s="3"/>
    </row>
    <row r="861" spans="1:6" ht="12">
      <c r="A861" s="3"/>
      <c r="B861" s="3"/>
      <c r="C861" s="4"/>
      <c r="D861" s="3"/>
      <c r="E861" s="3"/>
      <c r="F861" s="3"/>
    </row>
    <row r="862" spans="1:6" ht="12">
      <c r="A862" s="3"/>
      <c r="B862" s="3"/>
      <c r="C862" s="4"/>
      <c r="D862" s="3"/>
      <c r="E862" s="3"/>
      <c r="F862" s="3"/>
    </row>
    <row r="863" spans="1:6" ht="12">
      <c r="A863" s="3"/>
      <c r="B863" s="3"/>
      <c r="C863" s="4"/>
      <c r="D863" s="3"/>
      <c r="E863" s="3"/>
      <c r="F863" s="3"/>
    </row>
    <row r="864" spans="1:6" ht="12">
      <c r="A864" s="3"/>
      <c r="B864" s="3"/>
      <c r="C864" s="4"/>
      <c r="D864" s="3"/>
      <c r="E864" s="3"/>
      <c r="F864" s="3"/>
    </row>
    <row r="865" spans="1:6" ht="12">
      <c r="A865" s="3"/>
      <c r="B865" s="3"/>
      <c r="C865" s="4"/>
      <c r="D865" s="3"/>
      <c r="E865" s="3"/>
      <c r="F865" s="3"/>
    </row>
    <row r="866" spans="1:6" ht="12">
      <c r="A866" s="3"/>
      <c r="B866" s="3"/>
      <c r="C866" s="4"/>
      <c r="D866" s="3"/>
      <c r="E866" s="3"/>
      <c r="F866" s="3"/>
    </row>
    <row r="867" spans="1:6" ht="12">
      <c r="A867" s="3"/>
      <c r="B867" s="3"/>
      <c r="C867" s="4"/>
      <c r="D867" s="3"/>
      <c r="E867" s="3"/>
      <c r="F867" s="3"/>
    </row>
    <row r="868" spans="1:6" ht="12">
      <c r="A868" s="3"/>
      <c r="B868" s="3"/>
      <c r="C868" s="4"/>
      <c r="D868" s="3"/>
      <c r="E868" s="3"/>
      <c r="F868" s="3"/>
    </row>
    <row r="869" spans="1:6" ht="12">
      <c r="A869" s="3"/>
      <c r="B869" s="3"/>
      <c r="C869" s="4"/>
      <c r="D869" s="3"/>
      <c r="E869" s="3"/>
      <c r="F869" s="3"/>
    </row>
    <row r="870" spans="1:6" ht="12">
      <c r="A870" s="3"/>
      <c r="B870" s="3"/>
      <c r="C870" s="4"/>
      <c r="D870" s="3"/>
      <c r="E870" s="3"/>
      <c r="F870" s="3"/>
    </row>
    <row r="871" spans="1:6" ht="12">
      <c r="A871" s="3"/>
      <c r="B871" s="3"/>
      <c r="C871" s="4"/>
      <c r="D871" s="3"/>
      <c r="E871" s="3"/>
      <c r="F871" s="3"/>
    </row>
    <row r="872" spans="1:6" ht="12">
      <c r="A872" s="3"/>
      <c r="B872" s="3"/>
      <c r="C872" s="4"/>
      <c r="D872" s="3"/>
      <c r="E872" s="3"/>
      <c r="F872" s="3"/>
    </row>
    <row r="873" spans="1:6" ht="12">
      <c r="A873" s="3"/>
      <c r="B873" s="3"/>
      <c r="C873" s="4"/>
      <c r="D873" s="3"/>
      <c r="E873" s="3"/>
      <c r="F873" s="3"/>
    </row>
    <row r="874" spans="1:6" ht="12">
      <c r="A874" s="3"/>
      <c r="B874" s="3"/>
      <c r="C874" s="4"/>
      <c r="D874" s="3"/>
      <c r="E874" s="3"/>
      <c r="F874" s="3"/>
    </row>
    <row r="875" spans="1:6" ht="12">
      <c r="A875" s="3"/>
      <c r="B875" s="3"/>
      <c r="C875" s="4"/>
      <c r="D875" s="3"/>
      <c r="E875" s="3"/>
      <c r="F875" s="3"/>
    </row>
    <row r="876" spans="1:6" ht="12">
      <c r="A876" s="3"/>
      <c r="B876" s="3"/>
      <c r="C876" s="4"/>
      <c r="D876" s="3"/>
      <c r="E876" s="3"/>
      <c r="F876" s="3"/>
    </row>
    <row r="877" spans="1:6" ht="12">
      <c r="A877" s="3"/>
      <c r="B877" s="3"/>
      <c r="C877" s="4"/>
      <c r="D877" s="3"/>
      <c r="E877" s="3"/>
      <c r="F877" s="3"/>
    </row>
    <row r="878" spans="1:6" ht="12">
      <c r="A878" s="3"/>
      <c r="B878" s="3"/>
      <c r="C878" s="4"/>
      <c r="D878" s="3"/>
      <c r="E878" s="3"/>
      <c r="F878" s="3"/>
    </row>
    <row r="879" spans="1:6" ht="12">
      <c r="A879" s="3"/>
      <c r="B879" s="3"/>
      <c r="C879" s="4"/>
      <c r="D879" s="3"/>
      <c r="E879" s="3"/>
      <c r="F879" s="3"/>
    </row>
    <row r="880" spans="1:6" ht="12">
      <c r="A880" s="3"/>
      <c r="B880" s="3"/>
      <c r="C880" s="4"/>
      <c r="D880" s="3"/>
      <c r="E880" s="3"/>
      <c r="F880" s="3"/>
    </row>
    <row r="881" spans="1:6" ht="12">
      <c r="A881" s="3"/>
      <c r="B881" s="3"/>
      <c r="C881" s="4"/>
      <c r="D881" s="3"/>
      <c r="E881" s="3"/>
      <c r="F881" s="3"/>
    </row>
    <row r="882" spans="1:6" ht="12">
      <c r="A882" s="3"/>
      <c r="B882" s="3"/>
      <c r="C882" s="4"/>
      <c r="D882" s="3"/>
      <c r="E882" s="3"/>
      <c r="F882" s="3"/>
    </row>
    <row r="883" spans="1:6" ht="12">
      <c r="A883" s="3"/>
      <c r="B883" s="3"/>
      <c r="C883" s="4"/>
      <c r="D883" s="3"/>
      <c r="E883" s="3"/>
      <c r="F883" s="3"/>
    </row>
    <row r="884" spans="1:6" ht="12">
      <c r="A884" s="3"/>
      <c r="B884" s="3"/>
      <c r="C884" s="4"/>
      <c r="D884" s="3"/>
      <c r="E884" s="3"/>
      <c r="F884" s="3"/>
    </row>
    <row r="885" spans="1:6" ht="12">
      <c r="A885" s="3"/>
      <c r="B885" s="3"/>
      <c r="C885" s="4"/>
      <c r="D885" s="3"/>
      <c r="E885" s="3"/>
      <c r="F885" s="3"/>
    </row>
    <row r="886" spans="1:6" ht="12">
      <c r="A886" s="3"/>
      <c r="B886" s="3"/>
      <c r="C886" s="4"/>
      <c r="D886" s="3"/>
      <c r="E886" s="3"/>
      <c r="F886" s="3"/>
    </row>
    <row r="887" spans="1:6" ht="12">
      <c r="A887" s="3"/>
      <c r="B887" s="3"/>
      <c r="C887" s="4"/>
      <c r="D887" s="3"/>
      <c r="E887" s="3"/>
      <c r="F887" s="3"/>
    </row>
    <row r="888" spans="1:6" ht="12">
      <c r="A888" s="3"/>
      <c r="B888" s="3"/>
      <c r="C888" s="4"/>
      <c r="D888" s="3"/>
      <c r="E888" s="3"/>
      <c r="F888" s="3"/>
    </row>
    <row r="889" spans="1:6" ht="12">
      <c r="A889" s="3"/>
      <c r="B889" s="3"/>
      <c r="C889" s="4"/>
      <c r="D889" s="3"/>
      <c r="E889" s="3"/>
      <c r="F889" s="3"/>
    </row>
    <row r="890" spans="1:6" ht="12">
      <c r="A890" s="3"/>
      <c r="B890" s="3"/>
      <c r="C890" s="4"/>
      <c r="D890" s="3"/>
      <c r="E890" s="3"/>
      <c r="F890" s="3"/>
    </row>
    <row r="891" spans="1:6" ht="12">
      <c r="A891" s="3"/>
      <c r="B891" s="3"/>
      <c r="C891" s="4"/>
      <c r="D891" s="3"/>
      <c r="E891" s="3"/>
      <c r="F891" s="3"/>
    </row>
    <row r="892" spans="1:6" ht="12">
      <c r="A892" s="3"/>
      <c r="B892" s="3"/>
      <c r="C892" s="4"/>
      <c r="D892" s="3"/>
      <c r="E892" s="3"/>
      <c r="F892" s="3"/>
    </row>
    <row r="893" spans="1:6" ht="12">
      <c r="A893" s="3"/>
      <c r="B893" s="3"/>
      <c r="C893" s="4"/>
      <c r="D893" s="3"/>
      <c r="E893" s="3"/>
      <c r="F893" s="3"/>
    </row>
    <row r="894" spans="1:6" ht="12">
      <c r="A894" s="3"/>
      <c r="B894" s="3"/>
      <c r="C894" s="4"/>
      <c r="D894" s="3"/>
      <c r="E894" s="3"/>
      <c r="F894" s="3"/>
    </row>
    <row r="895" spans="1:6" ht="12">
      <c r="A895" s="3"/>
      <c r="B895" s="3"/>
      <c r="C895" s="4"/>
      <c r="D895" s="3"/>
      <c r="E895" s="3"/>
      <c r="F895" s="3"/>
    </row>
    <row r="896" spans="1:6" ht="12">
      <c r="A896" s="3"/>
      <c r="B896" s="3"/>
      <c r="C896" s="4"/>
      <c r="D896" s="3"/>
      <c r="E896" s="3"/>
      <c r="F896" s="3"/>
    </row>
    <row r="897" spans="1:6" ht="12">
      <c r="A897" s="3"/>
      <c r="B897" s="3"/>
      <c r="C897" s="4"/>
      <c r="D897" s="3"/>
      <c r="E897" s="3"/>
      <c r="F897" s="3"/>
    </row>
    <row r="898" spans="1:6" ht="12">
      <c r="A898" s="3"/>
      <c r="B898" s="3"/>
      <c r="C898" s="4"/>
      <c r="D898" s="3"/>
      <c r="E898" s="3"/>
      <c r="F898" s="3"/>
    </row>
    <row r="899" spans="1:6" ht="12">
      <c r="A899" s="3"/>
      <c r="B899" s="3"/>
      <c r="C899" s="4"/>
      <c r="D899" s="3"/>
      <c r="E899" s="3"/>
      <c r="F899" s="3"/>
    </row>
    <row r="900" spans="1:6" ht="12">
      <c r="A900" s="3"/>
      <c r="B900" s="3"/>
      <c r="C900" s="4"/>
      <c r="D900" s="3"/>
      <c r="E900" s="3"/>
      <c r="F900" s="3"/>
    </row>
    <row r="901" spans="1:6" ht="12">
      <c r="A901" s="3"/>
      <c r="B901" s="3"/>
      <c r="C901" s="4"/>
      <c r="D901" s="3"/>
      <c r="E901" s="3"/>
      <c r="F901" s="3"/>
    </row>
    <row r="902" spans="1:6" ht="12">
      <c r="A902" s="3"/>
      <c r="B902" s="3"/>
      <c r="C902" s="4"/>
      <c r="D902" s="3"/>
      <c r="E902" s="3"/>
      <c r="F902" s="3"/>
    </row>
    <row r="903" spans="1:6" ht="12">
      <c r="A903" s="3"/>
      <c r="B903" s="3"/>
      <c r="C903" s="4"/>
      <c r="D903" s="3"/>
      <c r="E903" s="3"/>
      <c r="F903" s="3"/>
    </row>
    <row r="904" spans="1:6" ht="12">
      <c r="A904" s="3"/>
      <c r="B904" s="3"/>
      <c r="C904" s="4"/>
      <c r="D904" s="3"/>
      <c r="E904" s="3"/>
      <c r="F904" s="3"/>
    </row>
    <row r="905" spans="1:6" ht="12">
      <c r="A905" s="3"/>
      <c r="B905" s="3"/>
      <c r="C905" s="4"/>
      <c r="D905" s="3"/>
      <c r="E905" s="3"/>
      <c r="F905" s="3"/>
    </row>
    <row r="906" spans="1:6" ht="12">
      <c r="A906" s="3"/>
      <c r="B906" s="3"/>
      <c r="C906" s="4"/>
      <c r="D906" s="3"/>
      <c r="E906" s="3"/>
      <c r="F906" s="3"/>
    </row>
    <row r="907" spans="1:6" ht="12">
      <c r="A907" s="3"/>
      <c r="B907" s="3"/>
      <c r="C907" s="4"/>
      <c r="D907" s="3"/>
      <c r="E907" s="3"/>
      <c r="F907" s="3"/>
    </row>
    <row r="908" spans="1:6" ht="12">
      <c r="A908" s="3"/>
      <c r="B908" s="3"/>
      <c r="C908" s="4"/>
      <c r="D908" s="3"/>
      <c r="E908" s="3"/>
      <c r="F908" s="3"/>
    </row>
    <row r="909" spans="1:6" ht="12">
      <c r="A909" s="3"/>
      <c r="B909" s="3"/>
      <c r="C909" s="4"/>
      <c r="D909" s="3"/>
      <c r="E909" s="3"/>
      <c r="F909" s="3"/>
    </row>
    <row r="910" spans="1:6" ht="12">
      <c r="A910" s="3"/>
      <c r="B910" s="3"/>
      <c r="C910" s="4"/>
      <c r="D910" s="3"/>
      <c r="E910" s="3"/>
      <c r="F910" s="3"/>
    </row>
    <row r="911" spans="1:6" ht="12">
      <c r="A911" s="3"/>
      <c r="B911" s="3"/>
      <c r="C911" s="4"/>
      <c r="D911" s="3"/>
      <c r="E911" s="3"/>
      <c r="F911" s="3"/>
    </row>
    <row r="912" spans="1:6" ht="12">
      <c r="A912" s="3"/>
      <c r="B912" s="3"/>
      <c r="C912" s="4"/>
      <c r="D912" s="3"/>
      <c r="E912" s="3"/>
      <c r="F912" s="3"/>
    </row>
    <row r="913" spans="1:6" ht="12">
      <c r="A913" s="3"/>
      <c r="B913" s="3"/>
      <c r="C913" s="4"/>
      <c r="D913" s="3"/>
      <c r="E913" s="3"/>
      <c r="F913" s="3"/>
    </row>
    <row r="914" spans="1:6" ht="12">
      <c r="A914" s="3"/>
      <c r="B914" s="3"/>
      <c r="C914" s="4"/>
      <c r="D914" s="3"/>
      <c r="E914" s="3"/>
      <c r="F914" s="3"/>
    </row>
    <row r="915" spans="1:6" ht="12">
      <c r="A915" s="3"/>
      <c r="B915" s="3"/>
      <c r="C915" s="4"/>
      <c r="D915" s="3"/>
      <c r="E915" s="3"/>
      <c r="F915" s="3"/>
    </row>
    <row r="916" spans="1:6" ht="12">
      <c r="A916" s="3"/>
      <c r="B916" s="3"/>
      <c r="C916" s="4"/>
      <c r="D916" s="3"/>
      <c r="E916" s="3"/>
      <c r="F916" s="3"/>
    </row>
    <row r="917" spans="1:6" ht="12">
      <c r="A917" s="3"/>
      <c r="B917" s="3"/>
      <c r="C917" s="4"/>
      <c r="D917" s="3"/>
      <c r="E917" s="3"/>
      <c r="F917" s="3"/>
    </row>
    <row r="918" spans="1:6" ht="12">
      <c r="A918" s="3"/>
      <c r="B918" s="3"/>
      <c r="C918" s="4"/>
      <c r="D918" s="3"/>
      <c r="E918" s="3"/>
      <c r="F918" s="3"/>
    </row>
    <row r="919" spans="1:6" ht="12">
      <c r="A919" s="3"/>
      <c r="B919" s="3"/>
      <c r="C919" s="4"/>
      <c r="D919" s="3"/>
      <c r="E919" s="3"/>
      <c r="F919" s="3"/>
    </row>
    <row r="920" spans="1:6" ht="12">
      <c r="A920" s="3"/>
      <c r="B920" s="3"/>
      <c r="C920" s="4"/>
      <c r="D920" s="3"/>
      <c r="E920" s="3"/>
      <c r="F920" s="3"/>
    </row>
    <row r="921" spans="1:6" ht="12">
      <c r="A921" s="3"/>
      <c r="B921" s="3"/>
      <c r="C921" s="4"/>
      <c r="D921" s="3"/>
      <c r="E921" s="3"/>
      <c r="F921" s="3"/>
    </row>
    <row r="922" spans="1:6" ht="12">
      <c r="A922" s="3"/>
      <c r="B922" s="3"/>
      <c r="C922" s="4"/>
      <c r="D922" s="3"/>
      <c r="E922" s="3"/>
      <c r="F922" s="3"/>
    </row>
    <row r="923" spans="1:6" ht="12">
      <c r="A923" s="3"/>
      <c r="B923" s="3"/>
      <c r="C923" s="4"/>
      <c r="D923" s="3"/>
      <c r="E923" s="3"/>
      <c r="F923" s="3"/>
    </row>
    <row r="924" spans="1:6" ht="12">
      <c r="A924" s="3"/>
      <c r="B924" s="3"/>
      <c r="C924" s="4"/>
      <c r="D924" s="3"/>
      <c r="E924" s="3"/>
      <c r="F924" s="3"/>
    </row>
    <row r="925" spans="1:6" ht="12">
      <c r="A925" s="3"/>
      <c r="B925" s="3"/>
      <c r="C925" s="4"/>
      <c r="D925" s="3"/>
      <c r="E925" s="3"/>
      <c r="F925" s="3"/>
    </row>
    <row r="926" spans="1:6" ht="12">
      <c r="A926" s="3"/>
      <c r="B926" s="3"/>
      <c r="C926" s="4"/>
      <c r="D926" s="3"/>
      <c r="E926" s="3"/>
      <c r="F926" s="3"/>
    </row>
    <row r="927" spans="1:6" ht="12">
      <c r="A927" s="3"/>
      <c r="B927" s="3"/>
      <c r="C927" s="4"/>
      <c r="D927" s="3"/>
      <c r="E927" s="3"/>
      <c r="F927" s="3"/>
    </row>
    <row r="928" spans="1:6" ht="12">
      <c r="A928" s="3"/>
      <c r="B928" s="3"/>
      <c r="C928" s="4"/>
      <c r="D928" s="3"/>
      <c r="E928" s="3"/>
      <c r="F928" s="3"/>
    </row>
    <row r="929" spans="1:6" ht="12">
      <c r="A929" s="3"/>
      <c r="B929" s="3"/>
      <c r="C929" s="4"/>
      <c r="D929" s="3"/>
      <c r="E929" s="3"/>
      <c r="F929" s="3"/>
    </row>
    <row r="930" spans="1:6" ht="12">
      <c r="A930" s="3"/>
      <c r="B930" s="3"/>
      <c r="C930" s="4"/>
      <c r="D930" s="3"/>
      <c r="E930" s="3"/>
      <c r="F930" s="3"/>
    </row>
    <row r="931" spans="1:6" ht="12">
      <c r="A931" s="3"/>
      <c r="B931" s="3"/>
      <c r="C931" s="4"/>
      <c r="D931" s="3"/>
      <c r="E931" s="3"/>
      <c r="F931" s="3"/>
    </row>
    <row r="932" spans="1:6" ht="12">
      <c r="A932" s="3"/>
      <c r="B932" s="3"/>
      <c r="C932" s="4"/>
      <c r="D932" s="3"/>
      <c r="E932" s="3"/>
      <c r="F932" s="3"/>
    </row>
    <row r="933" spans="1:6" ht="12">
      <c r="A933" s="3"/>
      <c r="B933" s="3"/>
      <c r="C933" s="4"/>
      <c r="D933" s="3"/>
      <c r="E933" s="3"/>
      <c r="F933" s="3"/>
    </row>
    <row r="934" spans="1:6" ht="12">
      <c r="A934" s="3"/>
      <c r="B934" s="3"/>
      <c r="C934" s="4"/>
      <c r="D934" s="3"/>
      <c r="E934" s="3"/>
      <c r="F934" s="3"/>
    </row>
    <row r="935" spans="1:6" ht="12">
      <c r="A935" s="3"/>
      <c r="B935" s="3"/>
      <c r="C935" s="4"/>
      <c r="D935" s="3"/>
      <c r="E935" s="3"/>
      <c r="F935" s="3"/>
    </row>
    <row r="936" spans="1:6" ht="12">
      <c r="A936" s="3"/>
      <c r="B936" s="3"/>
      <c r="C936" s="4"/>
      <c r="D936" s="3"/>
      <c r="E936" s="3"/>
      <c r="F936" s="3"/>
    </row>
    <row r="937" spans="1:6" ht="12">
      <c r="A937" s="3"/>
      <c r="B937" s="3"/>
      <c r="C937" s="4"/>
      <c r="D937" s="3"/>
      <c r="E937" s="3"/>
      <c r="F937" s="3"/>
    </row>
    <row r="938" spans="1:6" ht="12">
      <c r="A938" s="3"/>
      <c r="B938" s="3"/>
      <c r="C938" s="4"/>
      <c r="D938" s="3"/>
      <c r="E938" s="3"/>
      <c r="F938" s="3"/>
    </row>
    <row r="939" spans="1:6" ht="12">
      <c r="A939" s="3"/>
      <c r="B939" s="3"/>
      <c r="C939" s="4"/>
      <c r="D939" s="3"/>
      <c r="E939" s="3"/>
      <c r="F939" s="3"/>
    </row>
    <row r="940" spans="1:6" ht="12">
      <c r="A940" s="3"/>
      <c r="B940" s="3"/>
      <c r="C940" s="4"/>
      <c r="D940" s="3"/>
      <c r="E940" s="3"/>
      <c r="F940" s="3"/>
    </row>
    <row r="941" spans="1:6" ht="12">
      <c r="A941" s="3"/>
      <c r="B941" s="3"/>
      <c r="C941" s="4"/>
      <c r="D941" s="3"/>
      <c r="E941" s="3"/>
      <c r="F941" s="3"/>
    </row>
    <row r="942" spans="1:6" ht="12">
      <c r="A942" s="3"/>
      <c r="B942" s="3"/>
      <c r="C942" s="4"/>
      <c r="D942" s="3"/>
      <c r="E942" s="3"/>
      <c r="F942" s="3"/>
    </row>
    <row r="943" spans="1:6" ht="12">
      <c r="A943" s="3"/>
      <c r="B943" s="3"/>
      <c r="C943" s="4"/>
      <c r="D943" s="3"/>
      <c r="E943" s="3"/>
      <c r="F943" s="3"/>
    </row>
    <row r="944" spans="1:6" ht="12">
      <c r="A944" s="3"/>
      <c r="B944" s="3"/>
      <c r="C944" s="4"/>
      <c r="D944" s="3"/>
      <c r="E944" s="3"/>
      <c r="F944" s="3"/>
    </row>
    <row r="945" spans="1:6" ht="12">
      <c r="A945" s="3"/>
      <c r="B945" s="3"/>
      <c r="C945" s="4"/>
      <c r="D945" s="3"/>
      <c r="E945" s="3"/>
      <c r="F945" s="3"/>
    </row>
    <row r="946" spans="1:6" ht="12">
      <c r="A946" s="3"/>
      <c r="B946" s="3"/>
      <c r="C946" s="4"/>
      <c r="D946" s="3"/>
      <c r="E946" s="3"/>
      <c r="F946" s="3"/>
    </row>
    <row r="947" spans="1:6" ht="12">
      <c r="A947" s="3"/>
      <c r="B947" s="3"/>
      <c r="C947" s="4"/>
      <c r="D947" s="3"/>
      <c r="E947" s="3"/>
      <c r="F947" s="3"/>
    </row>
    <row r="948" spans="1:6" ht="12">
      <c r="A948" s="3"/>
      <c r="B948" s="3"/>
      <c r="C948" s="4"/>
      <c r="D948" s="3"/>
      <c r="E948" s="3"/>
      <c r="F948" s="3"/>
    </row>
    <row r="949" spans="1:6" ht="12">
      <c r="A949" s="3"/>
      <c r="B949" s="3"/>
      <c r="C949" s="4"/>
      <c r="D949" s="3"/>
      <c r="E949" s="3"/>
      <c r="F949" s="3"/>
    </row>
    <row r="950" spans="1:6" ht="12">
      <c r="A950" s="3"/>
      <c r="B950" s="3"/>
      <c r="C950" s="4"/>
      <c r="D950" s="3"/>
      <c r="E950" s="3"/>
      <c r="F950" s="3"/>
    </row>
    <row r="951" spans="1:6" ht="12">
      <c r="A951" s="3"/>
      <c r="B951" s="3"/>
      <c r="C951" s="4"/>
      <c r="D951" s="3"/>
      <c r="E951" s="3"/>
      <c r="F951" s="3"/>
    </row>
    <row r="952" spans="1:6" ht="12">
      <c r="A952" s="3"/>
      <c r="B952" s="3"/>
      <c r="C952" s="4"/>
      <c r="D952" s="3"/>
      <c r="E952" s="3"/>
      <c r="F952" s="3"/>
    </row>
    <row r="953" spans="1:6" ht="12">
      <c r="A953" s="3"/>
      <c r="B953" s="3"/>
      <c r="C953" s="4"/>
      <c r="D953" s="3"/>
      <c r="E953" s="3"/>
      <c r="F953" s="3"/>
    </row>
    <row r="954" spans="1:6" ht="12">
      <c r="A954" s="3"/>
      <c r="B954" s="3"/>
      <c r="C954" s="4"/>
      <c r="D954" s="3"/>
      <c r="E954" s="3"/>
      <c r="F954" s="3"/>
    </row>
    <row r="955" spans="1:6" ht="12">
      <c r="A955" s="3"/>
      <c r="B955" s="3"/>
      <c r="C955" s="4"/>
      <c r="D955" s="3"/>
      <c r="E955" s="3"/>
      <c r="F955" s="3"/>
    </row>
    <row r="956" spans="1:6" ht="12">
      <c r="A956" s="3"/>
      <c r="B956" s="3"/>
      <c r="C956" s="4"/>
      <c r="D956" s="3"/>
      <c r="E956" s="3"/>
      <c r="F956" s="3"/>
    </row>
    <row r="957" spans="1:6" ht="12">
      <c r="A957" s="3"/>
      <c r="B957" s="3"/>
      <c r="C957" s="4"/>
      <c r="D957" s="3"/>
      <c r="E957" s="3"/>
      <c r="F957" s="3"/>
    </row>
    <row r="958" spans="1:6" ht="12">
      <c r="A958" s="3"/>
      <c r="B958" s="3"/>
      <c r="C958" s="4"/>
      <c r="D958" s="3"/>
      <c r="E958" s="3"/>
      <c r="F958" s="3"/>
    </row>
    <row r="959" spans="1:6" ht="12">
      <c r="A959" s="3"/>
      <c r="B959" s="3"/>
      <c r="C959" s="4"/>
      <c r="D959" s="3"/>
      <c r="E959" s="3"/>
      <c r="F959" s="3"/>
    </row>
    <row r="960" spans="1:6" ht="12">
      <c r="A960" s="3"/>
      <c r="B960" s="3"/>
      <c r="C960" s="4"/>
      <c r="D960" s="3"/>
      <c r="E960" s="3"/>
      <c r="F960" s="3"/>
    </row>
    <row r="961" spans="1:6" ht="12">
      <c r="A961" s="3"/>
      <c r="B961" s="3"/>
      <c r="C961" s="4"/>
      <c r="D961" s="3"/>
      <c r="E961" s="3"/>
      <c r="F961" s="3"/>
    </row>
    <row r="962" spans="1:6" ht="12">
      <c r="A962" s="3"/>
      <c r="B962" s="3"/>
      <c r="C962" s="4"/>
      <c r="D962" s="3"/>
      <c r="E962" s="3"/>
      <c r="F962" s="3"/>
    </row>
    <row r="963" spans="1:6" ht="12">
      <c r="A963" s="3"/>
      <c r="B963" s="3"/>
      <c r="C963" s="4"/>
      <c r="D963" s="3"/>
      <c r="E963" s="3"/>
      <c r="F963" s="3"/>
    </row>
    <row r="964" spans="1:6" ht="12">
      <c r="A964" s="3"/>
      <c r="B964" s="3"/>
      <c r="C964" s="4"/>
      <c r="D964" s="3"/>
      <c r="E964" s="3"/>
      <c r="F964" s="3"/>
    </row>
    <row r="965" spans="1:6" ht="12">
      <c r="A965" s="3"/>
      <c r="B965" s="3"/>
      <c r="C965" s="4"/>
      <c r="D965" s="3"/>
      <c r="E965" s="3"/>
      <c r="F965" s="3"/>
    </row>
    <row r="966" spans="1:6" ht="12">
      <c r="A966" s="3"/>
      <c r="B966" s="3"/>
      <c r="C966" s="4"/>
      <c r="D966" s="3"/>
      <c r="E966" s="3"/>
      <c r="F966" s="3"/>
    </row>
    <row r="967" spans="1:6" ht="12">
      <c r="A967" s="3"/>
      <c r="B967" s="3"/>
      <c r="C967" s="4"/>
      <c r="D967" s="3"/>
      <c r="E967" s="3"/>
      <c r="F967" s="3"/>
    </row>
    <row r="968" spans="1:6" ht="12">
      <c r="A968" s="3"/>
      <c r="B968" s="3"/>
      <c r="C968" s="4"/>
      <c r="D968" s="3"/>
      <c r="E968" s="3"/>
      <c r="F968" s="3"/>
    </row>
    <row r="969" spans="1:6" ht="12">
      <c r="A969" s="3"/>
      <c r="B969" s="3"/>
      <c r="C969" s="4"/>
      <c r="D969" s="3"/>
      <c r="E969" s="3"/>
      <c r="F969" s="3"/>
    </row>
    <row r="970" spans="1:6" ht="12">
      <c r="A970" s="3"/>
      <c r="B970" s="3"/>
      <c r="C970" s="4"/>
      <c r="D970" s="3"/>
      <c r="E970" s="3"/>
      <c r="F970" s="3"/>
    </row>
    <row r="971" spans="1:6" ht="12">
      <c r="A971" s="3"/>
      <c r="B971" s="3"/>
      <c r="C971" s="4"/>
      <c r="D971" s="3"/>
      <c r="E971" s="3"/>
      <c r="F971" s="3"/>
    </row>
    <row r="972" spans="1:6" ht="12">
      <c r="A972" s="3"/>
      <c r="B972" s="3"/>
      <c r="C972" s="4"/>
      <c r="D972" s="3"/>
      <c r="E972" s="3"/>
      <c r="F972" s="3"/>
    </row>
    <row r="973" spans="1:6" ht="12">
      <c r="A973" s="3"/>
      <c r="B973" s="3"/>
      <c r="C973" s="4"/>
      <c r="D973" s="3"/>
      <c r="E973" s="3"/>
      <c r="F973" s="3"/>
    </row>
    <row r="974" spans="1:6" ht="12">
      <c r="A974" s="3"/>
      <c r="B974" s="3"/>
      <c r="C974" s="4"/>
      <c r="D974" s="3"/>
      <c r="E974" s="3"/>
      <c r="F974" s="3"/>
    </row>
    <row r="975" spans="1:6" ht="12">
      <c r="A975" s="3"/>
      <c r="B975" s="3"/>
      <c r="C975" s="4"/>
      <c r="D975" s="3"/>
      <c r="E975" s="3"/>
      <c r="F975" s="3"/>
    </row>
    <row r="976" spans="1:6" ht="12">
      <c r="A976" s="3"/>
      <c r="B976" s="3"/>
      <c r="C976" s="4"/>
      <c r="D976" s="3"/>
      <c r="E976" s="3"/>
      <c r="F976" s="3"/>
    </row>
    <row r="977" spans="1:6" ht="12">
      <c r="A977" s="3"/>
      <c r="B977" s="3"/>
      <c r="C977" s="4"/>
      <c r="D977" s="3"/>
      <c r="E977" s="3"/>
      <c r="F977" s="3"/>
    </row>
    <row r="978" spans="1:6" ht="12">
      <c r="A978" s="3"/>
      <c r="B978" s="3"/>
      <c r="C978" s="4"/>
      <c r="D978" s="3"/>
      <c r="E978" s="3"/>
      <c r="F978" s="3"/>
    </row>
    <row r="979" spans="1:6" ht="12">
      <c r="A979" s="3"/>
      <c r="B979" s="3"/>
      <c r="C979" s="4"/>
      <c r="D979" s="3"/>
      <c r="E979" s="3"/>
      <c r="F979" s="3"/>
    </row>
    <row r="980" spans="1:6" ht="12">
      <c r="A980" s="3"/>
      <c r="B980" s="3"/>
      <c r="C980" s="4"/>
      <c r="D980" s="3"/>
      <c r="E980" s="3"/>
      <c r="F980" s="3"/>
    </row>
    <row r="981" spans="1:6" ht="12">
      <c r="A981" s="3"/>
      <c r="B981" s="3"/>
      <c r="C981" s="4"/>
      <c r="D981" s="3"/>
      <c r="E981" s="3"/>
      <c r="F981" s="3"/>
    </row>
    <row r="982" spans="1:6" ht="12">
      <c r="A982" s="3"/>
      <c r="B982" s="3"/>
      <c r="C982" s="4"/>
      <c r="D982" s="3"/>
      <c r="E982" s="3"/>
      <c r="F982" s="3"/>
    </row>
    <row r="983" spans="1:6" ht="12">
      <c r="A983" s="3"/>
      <c r="B983" s="3"/>
      <c r="C983" s="4"/>
      <c r="D983" s="3"/>
      <c r="E983" s="3"/>
      <c r="F983" s="3"/>
    </row>
    <row r="984" spans="1:6" ht="12">
      <c r="A984" s="3"/>
      <c r="B984" s="3"/>
      <c r="C984" s="4"/>
      <c r="D984" s="3"/>
      <c r="E984" s="3"/>
      <c r="F984" s="3"/>
    </row>
    <row r="985" spans="1:6" ht="12">
      <c r="A985" s="3"/>
      <c r="B985" s="3"/>
      <c r="C985" s="4"/>
      <c r="D985" s="3"/>
      <c r="E985" s="3"/>
      <c r="F985" s="3"/>
    </row>
    <row r="986" spans="1:6" ht="12">
      <c r="A986" s="3"/>
      <c r="B986" s="3"/>
      <c r="C986" s="4"/>
      <c r="D986" s="3"/>
      <c r="E986" s="3"/>
      <c r="F986" s="3"/>
    </row>
    <row r="987" spans="1:6" ht="12">
      <c r="A987" s="3"/>
      <c r="B987" s="3"/>
      <c r="C987" s="4"/>
      <c r="D987" s="3"/>
      <c r="E987" s="3"/>
      <c r="F987" s="3"/>
    </row>
    <row r="988" spans="1:6" ht="12">
      <c r="A988" s="3"/>
      <c r="B988" s="3"/>
      <c r="C988" s="4"/>
      <c r="D988" s="3"/>
      <c r="E988" s="3"/>
      <c r="F988" s="3"/>
    </row>
    <row r="989" spans="1:6" ht="12">
      <c r="A989" s="3"/>
      <c r="B989" s="3"/>
      <c r="C989" s="4"/>
      <c r="D989" s="3"/>
      <c r="E989" s="3"/>
      <c r="F989" s="3"/>
    </row>
    <row r="990" spans="1:6" ht="12">
      <c r="A990" s="3"/>
      <c r="B990" s="3"/>
      <c r="C990" s="4"/>
      <c r="D990" s="3"/>
      <c r="E990" s="3"/>
      <c r="F990" s="3"/>
    </row>
    <row r="991" spans="1:6" ht="12">
      <c r="A991" s="3"/>
      <c r="B991" s="3"/>
      <c r="C991" s="4"/>
      <c r="D991" s="3"/>
      <c r="E991" s="3"/>
      <c r="F991" s="3"/>
    </row>
    <row r="992" spans="1:6" ht="12">
      <c r="A992" s="3"/>
      <c r="B992" s="3"/>
      <c r="C992" s="4"/>
      <c r="D992" s="3"/>
      <c r="E992" s="3"/>
      <c r="F992" s="3"/>
    </row>
    <row r="993" spans="1:6" ht="12">
      <c r="A993" s="3"/>
      <c r="B993" s="3"/>
      <c r="C993" s="4"/>
      <c r="D993" s="3"/>
      <c r="E993" s="3"/>
      <c r="F993" s="3"/>
    </row>
    <row r="994" spans="1:6" ht="12">
      <c r="A994" s="3"/>
      <c r="B994" s="3"/>
      <c r="C994" s="4"/>
      <c r="D994" s="3"/>
      <c r="E994" s="3"/>
      <c r="F994" s="3"/>
    </row>
    <row r="995" spans="1:6" ht="12">
      <c r="A995" s="3"/>
      <c r="B995" s="3"/>
      <c r="C995" s="4"/>
      <c r="D995" s="3"/>
      <c r="E995" s="3"/>
      <c r="F995" s="3"/>
    </row>
    <row r="996" spans="1:6" ht="12">
      <c r="A996" s="3"/>
      <c r="B996" s="3"/>
      <c r="C996" s="4"/>
      <c r="D996" s="3"/>
      <c r="E996" s="3"/>
      <c r="F996" s="3"/>
    </row>
    <row r="997" spans="1:6" ht="12">
      <c r="A997" s="3"/>
      <c r="B997" s="3"/>
      <c r="C997" s="4"/>
      <c r="D997" s="3"/>
      <c r="E997" s="3"/>
      <c r="F997" s="3"/>
    </row>
    <row r="998" spans="1:6" ht="12">
      <c r="A998" s="3"/>
      <c r="B998" s="3"/>
      <c r="C998" s="4"/>
      <c r="D998" s="3"/>
      <c r="E998" s="3"/>
      <c r="F998" s="3"/>
    </row>
    <row r="999" spans="1:6" ht="12">
      <c r="A999" s="3"/>
      <c r="B999" s="3"/>
      <c r="C999" s="4"/>
      <c r="D999" s="3"/>
      <c r="E999" s="3"/>
      <c r="F999" s="3"/>
    </row>
    <row r="1000" spans="1:6" ht="12">
      <c r="A1000" s="3"/>
      <c r="B1000" s="3"/>
      <c r="C1000" s="4"/>
      <c r="D1000" s="3"/>
      <c r="E1000" s="3"/>
      <c r="F1000" s="3"/>
    </row>
    <row r="1001" spans="1:6" ht="12">
      <c r="A1001" s="3"/>
      <c r="B1001" s="3"/>
      <c r="C1001" s="4"/>
      <c r="D1001" s="3"/>
      <c r="E1001" s="3"/>
      <c r="F1001" s="3"/>
    </row>
    <row r="1002" spans="1:6" ht="12">
      <c r="A1002" s="3"/>
      <c r="B1002" s="3"/>
      <c r="C1002" s="4"/>
      <c r="D1002" s="3"/>
      <c r="E1002" s="3"/>
      <c r="F1002" s="3"/>
    </row>
    <row r="1003" spans="1:6" ht="12">
      <c r="A1003" s="3"/>
      <c r="B1003" s="3"/>
      <c r="C1003" s="4"/>
      <c r="D1003" s="3"/>
      <c r="E1003" s="3"/>
      <c r="F1003" s="3"/>
    </row>
    <row r="1004" spans="1:6" ht="12">
      <c r="A1004" s="3"/>
      <c r="B1004" s="3"/>
      <c r="C1004" s="4"/>
      <c r="D1004" s="3"/>
      <c r="E1004" s="3"/>
      <c r="F1004" s="3"/>
    </row>
    <row r="1005" spans="1:6" ht="12">
      <c r="A1005" s="3"/>
      <c r="B1005" s="3"/>
      <c r="C1005" s="4"/>
      <c r="D1005" s="3"/>
      <c r="E1005" s="3"/>
      <c r="F1005" s="3"/>
    </row>
    <row r="1006" spans="1:6" ht="12">
      <c r="A1006" s="3"/>
      <c r="B1006" s="3"/>
      <c r="C1006" s="4"/>
      <c r="D1006" s="3"/>
      <c r="E1006" s="3"/>
      <c r="F1006" s="3"/>
    </row>
    <row r="1007" spans="1:6" ht="12">
      <c r="A1007" s="3"/>
      <c r="B1007" s="3"/>
      <c r="C1007" s="4"/>
      <c r="D1007" s="3"/>
      <c r="E1007" s="3"/>
      <c r="F1007" s="3"/>
    </row>
    <row r="1008" spans="1:6" ht="12">
      <c r="A1008" s="3"/>
      <c r="B1008" s="3"/>
      <c r="C1008" s="4"/>
      <c r="D1008" s="3"/>
      <c r="E1008" s="3"/>
      <c r="F1008" s="3"/>
    </row>
    <row r="1009" spans="1:6" ht="12">
      <c r="A1009" s="3"/>
      <c r="B1009" s="3"/>
      <c r="C1009" s="4"/>
      <c r="D1009" s="3"/>
      <c r="E1009" s="3"/>
      <c r="F1009" s="3"/>
    </row>
    <row r="1010" spans="1:6" ht="12">
      <c r="A1010" s="3"/>
      <c r="B1010" s="3"/>
      <c r="C1010" s="4"/>
      <c r="D1010" s="3"/>
      <c r="E1010" s="3"/>
      <c r="F1010" s="3"/>
    </row>
    <row r="1011" spans="1:6" ht="12">
      <c r="A1011" s="3"/>
      <c r="B1011" s="3"/>
      <c r="C1011" s="4"/>
      <c r="D1011" s="3"/>
      <c r="E1011" s="3"/>
      <c r="F1011" s="3"/>
    </row>
    <row r="1012" spans="1:6" ht="12">
      <c r="A1012" s="3"/>
      <c r="B1012" s="3"/>
      <c r="C1012" s="4"/>
      <c r="D1012" s="3"/>
      <c r="E1012" s="3"/>
      <c r="F1012" s="3"/>
    </row>
    <row r="1013" spans="1:6" ht="12">
      <c r="A1013" s="3"/>
      <c r="B1013" s="3"/>
      <c r="C1013" s="4"/>
      <c r="D1013" s="3"/>
      <c r="E1013" s="3"/>
      <c r="F1013" s="3"/>
    </row>
    <row r="1014" spans="1:6" ht="12">
      <c r="A1014" s="3"/>
      <c r="B1014" s="3"/>
      <c r="C1014" s="4"/>
      <c r="D1014" s="3"/>
      <c r="E1014" s="3"/>
      <c r="F1014" s="3"/>
    </row>
    <row r="1015" spans="1:6" ht="12">
      <c r="A1015" s="3"/>
      <c r="B1015" s="3"/>
      <c r="C1015" s="4"/>
      <c r="D1015" s="3"/>
      <c r="E1015" s="3"/>
      <c r="F1015" s="3"/>
    </row>
    <row r="1016" spans="1:6" ht="12">
      <c r="A1016" s="3"/>
      <c r="B1016" s="3"/>
      <c r="C1016" s="4"/>
      <c r="D1016" s="3"/>
      <c r="E1016" s="3"/>
      <c r="F1016" s="3"/>
    </row>
    <row r="1017" spans="1:6" ht="12">
      <c r="A1017" s="3"/>
      <c r="B1017" s="3"/>
      <c r="C1017" s="4"/>
      <c r="D1017" s="3"/>
      <c r="E1017" s="3"/>
      <c r="F1017" s="3"/>
    </row>
    <row r="1018" spans="1:6" ht="12">
      <c r="A1018" s="3"/>
      <c r="B1018" s="3"/>
      <c r="C1018" s="4"/>
      <c r="D1018" s="3"/>
      <c r="E1018" s="3"/>
      <c r="F1018" s="3"/>
    </row>
    <row r="1019" spans="1:6" ht="12">
      <c r="A1019" s="3"/>
      <c r="B1019" s="3"/>
      <c r="C1019" s="4"/>
      <c r="D1019" s="3"/>
      <c r="E1019" s="3"/>
      <c r="F1019" s="3"/>
    </row>
    <row r="1020" spans="1:6" ht="12">
      <c r="A1020" s="3"/>
      <c r="B1020" s="3"/>
      <c r="C1020" s="4"/>
      <c r="D1020" s="3"/>
      <c r="E1020" s="3"/>
      <c r="F1020" s="3"/>
    </row>
    <row r="1021" spans="1:6" ht="12">
      <c r="A1021" s="3"/>
      <c r="B1021" s="3"/>
      <c r="C1021" s="4"/>
      <c r="D1021" s="3"/>
      <c r="E1021" s="3"/>
      <c r="F1021" s="3"/>
    </row>
    <row r="1022" spans="1:6" ht="12">
      <c r="A1022" s="3"/>
      <c r="B1022" s="3"/>
      <c r="C1022" s="4"/>
      <c r="D1022" s="3"/>
      <c r="E1022" s="3"/>
      <c r="F1022" s="3"/>
    </row>
    <row r="1023" spans="1:6" ht="12">
      <c r="A1023" s="3"/>
      <c r="B1023" s="3"/>
      <c r="C1023" s="4"/>
      <c r="D1023" s="3"/>
      <c r="E1023" s="3"/>
      <c r="F1023" s="3"/>
    </row>
    <row r="1024" spans="1:6" ht="12">
      <c r="A1024" s="3"/>
      <c r="B1024" s="3"/>
      <c r="C1024" s="4"/>
      <c r="D1024" s="3"/>
      <c r="E1024" s="3"/>
      <c r="F1024" s="3"/>
    </row>
    <row r="1025" spans="1:6" ht="12">
      <c r="A1025" s="3"/>
      <c r="B1025" s="3"/>
      <c r="C1025" s="4"/>
      <c r="D1025" s="3"/>
      <c r="E1025" s="3"/>
      <c r="F1025" s="3"/>
    </row>
    <row r="1026" spans="1:6" ht="12">
      <c r="A1026" s="3"/>
      <c r="B1026" s="3"/>
      <c r="C1026" s="4"/>
      <c r="D1026" s="3"/>
      <c r="E1026" s="3"/>
      <c r="F1026" s="3"/>
    </row>
    <row r="1027" spans="1:6" ht="12">
      <c r="A1027" s="3"/>
      <c r="B1027" s="3"/>
      <c r="C1027" s="4"/>
      <c r="D1027" s="3"/>
      <c r="E1027" s="3"/>
      <c r="F1027" s="3"/>
    </row>
    <row r="1028" spans="1:6" ht="12">
      <c r="A1028" s="3"/>
      <c r="B1028" s="3"/>
      <c r="C1028" s="4"/>
      <c r="D1028" s="3"/>
      <c r="E1028" s="3"/>
      <c r="F1028" s="3"/>
    </row>
    <row r="1029" spans="1:6" ht="12">
      <c r="A1029" s="3"/>
      <c r="B1029" s="3"/>
      <c r="C1029" s="4"/>
      <c r="D1029" s="3"/>
      <c r="E1029" s="3"/>
      <c r="F1029" s="3"/>
    </row>
    <row r="1030" spans="1:6" ht="12">
      <c r="A1030" s="3"/>
      <c r="B1030" s="3"/>
      <c r="C1030" s="4"/>
      <c r="D1030" s="3"/>
      <c r="E1030" s="3"/>
      <c r="F1030" s="3"/>
    </row>
    <row r="1031" spans="1:6" ht="12">
      <c r="A1031" s="3"/>
      <c r="B1031" s="3"/>
      <c r="C1031" s="4"/>
      <c r="D1031" s="3"/>
      <c r="E1031" s="3"/>
      <c r="F1031" s="3"/>
    </row>
    <row r="1032" spans="1:6" ht="12">
      <c r="A1032" s="3"/>
      <c r="B1032" s="3"/>
      <c r="C1032" s="4"/>
      <c r="D1032" s="3"/>
      <c r="E1032" s="3"/>
      <c r="F1032" s="3"/>
    </row>
    <row r="1033" spans="1:6" ht="12">
      <c r="A1033" s="3"/>
      <c r="B1033" s="3"/>
      <c r="C1033" s="4"/>
      <c r="D1033" s="3"/>
      <c r="E1033" s="3"/>
      <c r="F1033" s="3"/>
    </row>
    <row r="1034" spans="1:6" ht="12">
      <c r="A1034" s="3"/>
      <c r="B1034" s="3"/>
      <c r="C1034" s="4"/>
      <c r="D1034" s="3"/>
      <c r="E1034" s="3"/>
      <c r="F1034" s="3"/>
    </row>
    <row r="1035" spans="1:6" ht="12">
      <c r="A1035" s="3"/>
      <c r="B1035" s="3"/>
      <c r="C1035" s="4"/>
      <c r="D1035" s="3"/>
      <c r="E1035" s="3"/>
      <c r="F1035" s="3"/>
    </row>
    <row r="1036" spans="1:6" ht="12">
      <c r="A1036" s="3"/>
      <c r="B1036" s="3"/>
      <c r="C1036" s="4"/>
      <c r="D1036" s="3"/>
      <c r="E1036" s="3"/>
      <c r="F1036" s="3"/>
    </row>
    <row r="1037" spans="1:6" ht="12">
      <c r="A1037" s="3"/>
      <c r="B1037" s="3"/>
      <c r="C1037" s="4"/>
      <c r="D1037" s="3"/>
      <c r="E1037" s="3"/>
      <c r="F1037" s="3"/>
    </row>
    <row r="1038" spans="1:6" ht="12">
      <c r="A1038" s="3"/>
      <c r="B1038" s="3"/>
      <c r="C1038" s="4"/>
      <c r="D1038" s="3"/>
      <c r="E1038" s="3"/>
      <c r="F1038" s="3"/>
    </row>
    <row r="1039" spans="1:6" ht="12">
      <c r="A1039" s="3"/>
      <c r="B1039" s="3"/>
      <c r="C1039" s="4"/>
      <c r="D1039" s="3"/>
      <c r="E1039" s="3"/>
      <c r="F1039" s="3"/>
    </row>
    <row r="1040" spans="1:6" ht="12">
      <c r="A1040" s="3"/>
      <c r="B1040" s="3"/>
      <c r="C1040" s="4"/>
      <c r="D1040" s="3"/>
      <c r="E1040" s="3"/>
      <c r="F1040" s="3"/>
    </row>
    <row r="1041" spans="1:6" ht="12">
      <c r="A1041" s="3"/>
      <c r="B1041" s="3"/>
      <c r="C1041" s="4"/>
      <c r="D1041" s="3"/>
      <c r="E1041" s="3"/>
      <c r="F1041" s="3"/>
    </row>
    <row r="1042" spans="1:6" ht="12">
      <c r="A1042" s="3"/>
      <c r="B1042" s="3"/>
      <c r="C1042" s="4"/>
      <c r="D1042" s="3"/>
      <c r="E1042" s="3"/>
      <c r="F1042" s="3"/>
    </row>
    <row r="1043" spans="1:6" ht="12">
      <c r="A1043" s="3"/>
      <c r="B1043" s="3"/>
      <c r="C1043" s="4"/>
      <c r="D1043" s="3"/>
      <c r="E1043" s="3"/>
      <c r="F1043" s="3"/>
    </row>
    <row r="1044" spans="1:6" ht="12">
      <c r="A1044" s="3"/>
      <c r="B1044" s="3"/>
      <c r="C1044" s="4"/>
      <c r="D1044" s="3"/>
      <c r="E1044" s="3"/>
      <c r="F1044" s="3"/>
    </row>
    <row r="1045" spans="1:6" ht="12">
      <c r="A1045" s="3"/>
      <c r="B1045" s="3"/>
      <c r="C1045" s="4"/>
      <c r="D1045" s="3"/>
      <c r="E1045" s="3"/>
      <c r="F1045" s="3"/>
    </row>
    <row r="1046" spans="1:6" ht="12">
      <c r="A1046" s="3"/>
      <c r="B1046" s="3"/>
      <c r="C1046" s="4"/>
      <c r="D1046" s="3"/>
      <c r="E1046" s="3"/>
      <c r="F1046" s="3"/>
    </row>
    <row r="1047" spans="1:6" ht="12">
      <c r="A1047" s="3"/>
      <c r="B1047" s="3"/>
      <c r="C1047" s="4"/>
      <c r="D1047" s="3"/>
      <c r="E1047" s="3"/>
      <c r="F1047" s="3"/>
    </row>
    <row r="1048" spans="1:6" ht="12">
      <c r="A1048" s="3"/>
      <c r="B1048" s="3"/>
      <c r="C1048" s="4"/>
      <c r="D1048" s="3"/>
      <c r="E1048" s="3"/>
      <c r="F1048" s="3"/>
    </row>
    <row r="1049" spans="1:6" ht="12">
      <c r="A1049" s="3"/>
      <c r="B1049" s="3"/>
      <c r="C1049" s="4"/>
      <c r="D1049" s="3"/>
      <c r="E1049" s="3"/>
      <c r="F1049" s="3"/>
    </row>
    <row r="1050" spans="1:6" ht="12">
      <c r="A1050" s="3"/>
      <c r="B1050" s="3"/>
      <c r="C1050" s="4"/>
      <c r="D1050" s="3"/>
      <c r="E1050" s="3"/>
      <c r="F1050" s="3"/>
    </row>
    <row r="1051" spans="1:6" ht="12">
      <c r="A1051" s="3"/>
      <c r="B1051" s="3"/>
      <c r="C1051" s="4"/>
      <c r="D1051" s="3"/>
      <c r="E1051" s="3"/>
      <c r="F1051" s="3"/>
    </row>
    <row r="1052" spans="1:6" ht="12">
      <c r="A1052" s="3"/>
      <c r="B1052" s="3"/>
      <c r="C1052" s="4"/>
      <c r="D1052" s="3"/>
      <c r="E1052" s="3"/>
      <c r="F1052" s="3"/>
    </row>
    <row r="1053" spans="1:6" ht="12">
      <c r="A1053" s="3"/>
      <c r="B1053" s="3"/>
      <c r="C1053" s="4"/>
      <c r="D1053" s="3"/>
      <c r="E1053" s="3"/>
      <c r="F1053" s="3"/>
    </row>
    <row r="1054" spans="1:6" ht="12">
      <c r="A1054" s="3"/>
      <c r="B1054" s="3"/>
      <c r="C1054" s="4"/>
      <c r="D1054" s="3"/>
      <c r="E1054" s="3"/>
      <c r="F1054" s="3"/>
    </row>
    <row r="1055" spans="1:6" ht="12">
      <c r="A1055" s="3"/>
      <c r="B1055" s="3"/>
      <c r="C1055" s="4"/>
      <c r="D1055" s="3"/>
      <c r="E1055" s="3"/>
      <c r="F1055" s="3"/>
    </row>
    <row r="1056" spans="1:6" ht="12">
      <c r="A1056" s="3"/>
      <c r="B1056" s="3"/>
      <c r="C1056" s="4"/>
      <c r="D1056" s="3"/>
      <c r="E1056" s="3"/>
      <c r="F1056" s="3"/>
    </row>
    <row r="1057" spans="1:6" ht="12">
      <c r="A1057" s="3"/>
      <c r="B1057" s="3"/>
      <c r="C1057" s="4"/>
      <c r="D1057" s="3"/>
      <c r="E1057" s="3"/>
      <c r="F1057" s="3"/>
    </row>
    <row r="1058" spans="1:6" ht="12">
      <c r="A1058" s="3"/>
      <c r="B1058" s="3"/>
      <c r="C1058" s="4"/>
      <c r="D1058" s="3"/>
      <c r="E1058" s="3"/>
      <c r="F1058" s="3"/>
    </row>
    <row r="1059" spans="1:6" ht="12">
      <c r="A1059" s="3"/>
      <c r="B1059" s="3"/>
      <c r="C1059" s="4"/>
      <c r="D1059" s="3"/>
      <c r="E1059" s="3"/>
      <c r="F1059" s="3"/>
    </row>
    <row r="1060" spans="1:6" ht="12">
      <c r="A1060" s="3"/>
      <c r="B1060" s="3"/>
      <c r="C1060" s="4"/>
      <c r="D1060" s="3"/>
      <c r="E1060" s="3"/>
      <c r="F1060" s="3"/>
    </row>
    <row r="1061" spans="1:6" ht="12">
      <c r="A1061" s="3"/>
      <c r="B1061" s="3"/>
      <c r="C1061" s="4"/>
      <c r="D1061" s="3"/>
      <c r="E1061" s="3"/>
      <c r="F1061" s="3"/>
    </row>
    <row r="1062" spans="1:6" ht="12">
      <c r="A1062" s="3"/>
      <c r="B1062" s="3"/>
      <c r="C1062" s="4"/>
      <c r="D1062" s="3"/>
      <c r="E1062" s="3"/>
      <c r="F1062" s="3"/>
    </row>
    <row r="1063" spans="1:6" ht="12">
      <c r="A1063" s="3"/>
      <c r="B1063" s="3"/>
      <c r="C1063" s="4"/>
      <c r="D1063" s="3"/>
      <c r="E1063" s="3"/>
      <c r="F1063" s="3"/>
    </row>
    <row r="1064" spans="1:6" ht="12">
      <c r="A1064" s="3"/>
      <c r="B1064" s="3"/>
      <c r="C1064" s="4"/>
      <c r="D1064" s="3"/>
      <c r="E1064" s="3"/>
      <c r="F1064" s="3"/>
    </row>
    <row r="1065" spans="1:6" ht="12">
      <c r="A1065" s="3"/>
      <c r="B1065" s="3"/>
      <c r="C1065" s="4"/>
      <c r="D1065" s="3"/>
      <c r="E1065" s="3"/>
      <c r="F1065" s="3"/>
    </row>
    <row r="1066" spans="1:6" ht="12">
      <c r="A1066" s="3"/>
      <c r="B1066" s="3"/>
      <c r="C1066" s="4"/>
      <c r="D1066" s="3"/>
      <c r="E1066" s="3"/>
      <c r="F1066" s="3"/>
    </row>
    <row r="1067" spans="1:6" ht="12">
      <c r="A1067" s="3"/>
      <c r="B1067" s="3"/>
      <c r="C1067" s="4"/>
      <c r="D1067" s="3"/>
      <c r="E1067" s="3"/>
      <c r="F1067" s="3"/>
    </row>
    <row r="1068" spans="1:6" ht="12">
      <c r="A1068" s="3"/>
      <c r="B1068" s="3"/>
      <c r="C1068" s="4"/>
      <c r="D1068" s="3"/>
      <c r="E1068" s="3"/>
      <c r="F1068" s="3"/>
    </row>
    <row r="1069" spans="1:6" ht="12">
      <c r="A1069" s="3"/>
      <c r="B1069" s="3"/>
      <c r="C1069" s="4"/>
      <c r="D1069" s="3"/>
      <c r="E1069" s="3"/>
      <c r="F1069" s="3"/>
    </row>
    <row r="1070" spans="1:6" ht="12">
      <c r="A1070" s="3"/>
      <c r="B1070" s="3"/>
      <c r="C1070" s="4"/>
      <c r="D1070" s="3"/>
      <c r="E1070" s="3"/>
      <c r="F1070" s="3"/>
    </row>
    <row r="1071" spans="1:6" ht="12">
      <c r="A1071" s="3"/>
      <c r="B1071" s="3"/>
      <c r="C1071" s="4"/>
      <c r="D1071" s="3"/>
      <c r="E1071" s="3"/>
      <c r="F1071" s="3"/>
    </row>
    <row r="1072" spans="1:6" ht="12">
      <c r="A1072" s="3"/>
      <c r="B1072" s="3"/>
      <c r="C1072" s="4"/>
      <c r="D1072" s="3"/>
      <c r="E1072" s="3"/>
      <c r="F1072" s="3"/>
    </row>
    <row r="1073" spans="1:6" ht="12">
      <c r="A1073" s="3"/>
      <c r="B1073" s="3"/>
      <c r="C1073" s="4"/>
      <c r="D1073" s="3"/>
      <c r="E1073" s="3"/>
      <c r="F1073" s="3"/>
    </row>
    <row r="1074" spans="1:6" ht="12">
      <c r="A1074" s="3"/>
      <c r="B1074" s="3"/>
      <c r="C1074" s="4"/>
      <c r="D1074" s="3"/>
      <c r="E1074" s="3"/>
      <c r="F1074" s="3"/>
    </row>
    <row r="1075" spans="1:6" ht="12">
      <c r="A1075" s="3"/>
      <c r="B1075" s="3"/>
      <c r="C1075" s="4"/>
      <c r="D1075" s="3"/>
      <c r="E1075" s="3"/>
      <c r="F1075" s="3"/>
    </row>
    <row r="1076" spans="1:6" ht="12">
      <c r="A1076" s="3"/>
      <c r="B1076" s="3"/>
      <c r="C1076" s="4"/>
      <c r="D1076" s="3"/>
      <c r="E1076" s="3"/>
      <c r="F1076" s="3"/>
    </row>
    <row r="1077" spans="1:6" ht="12">
      <c r="A1077" s="3"/>
      <c r="B1077" s="3"/>
      <c r="C1077" s="4"/>
      <c r="D1077" s="3"/>
      <c r="E1077" s="3"/>
      <c r="F1077" s="3"/>
    </row>
    <row r="1078" spans="1:6" ht="12">
      <c r="A1078" s="3"/>
      <c r="B1078" s="3"/>
      <c r="C1078" s="4"/>
      <c r="D1078" s="3"/>
      <c r="E1078" s="3"/>
      <c r="F1078" s="3"/>
    </row>
    <row r="1079" spans="1:6" ht="12">
      <c r="A1079" s="3"/>
      <c r="B1079" s="3"/>
      <c r="C1079" s="4"/>
      <c r="D1079" s="3"/>
      <c r="E1079" s="3"/>
      <c r="F1079" s="3"/>
    </row>
    <row r="1080" spans="1:6" ht="12">
      <c r="A1080" s="3"/>
      <c r="B1080" s="3"/>
      <c r="C1080" s="4"/>
      <c r="D1080" s="3"/>
      <c r="E1080" s="3"/>
      <c r="F1080" s="3"/>
    </row>
    <row r="1081" spans="1:6" ht="12">
      <c r="A1081" s="3"/>
      <c r="B1081" s="3"/>
      <c r="C1081" s="4"/>
      <c r="D1081" s="3"/>
      <c r="E1081" s="3"/>
      <c r="F1081" s="3"/>
    </row>
    <row r="1082" spans="1:6" ht="12">
      <c r="A1082" s="3"/>
      <c r="B1082" s="3"/>
      <c r="C1082" s="4"/>
      <c r="D1082" s="3"/>
      <c r="E1082" s="3"/>
      <c r="F1082" s="3"/>
    </row>
    <row r="1083" spans="1:6" ht="12">
      <c r="A1083" s="3"/>
      <c r="B1083" s="3"/>
      <c r="C1083" s="4"/>
      <c r="D1083" s="3"/>
      <c r="E1083" s="3"/>
      <c r="F1083" s="3"/>
    </row>
    <row r="1084" spans="1:6" ht="12">
      <c r="A1084" s="3"/>
      <c r="B1084" s="3"/>
      <c r="C1084" s="4"/>
      <c r="D1084" s="3"/>
      <c r="E1084" s="3"/>
      <c r="F1084" s="3"/>
    </row>
    <row r="1085" spans="1:6" ht="12">
      <c r="A1085" s="3"/>
      <c r="B1085" s="3"/>
      <c r="C1085" s="4"/>
      <c r="D1085" s="3"/>
      <c r="E1085" s="3"/>
      <c r="F1085" s="3"/>
    </row>
    <row r="1086" spans="1:6" ht="12">
      <c r="A1086" s="3"/>
      <c r="B1086" s="3"/>
      <c r="C1086" s="4"/>
      <c r="D1086" s="3"/>
      <c r="E1086" s="3"/>
      <c r="F1086" s="3"/>
    </row>
    <row r="1087" spans="1:6" ht="12">
      <c r="A1087" s="3"/>
      <c r="B1087" s="3"/>
      <c r="C1087" s="4"/>
      <c r="D1087" s="3"/>
      <c r="E1087" s="3"/>
      <c r="F1087" s="3"/>
    </row>
    <row r="1088" spans="1:6" ht="12">
      <c r="A1088" s="3"/>
      <c r="B1088" s="3"/>
      <c r="C1088" s="4"/>
      <c r="D1088" s="3"/>
      <c r="E1088" s="3"/>
      <c r="F1088" s="3"/>
    </row>
    <row r="1089" spans="1:6" ht="12">
      <c r="A1089" s="3"/>
      <c r="B1089" s="3"/>
      <c r="C1089" s="4"/>
      <c r="D1089" s="3"/>
      <c r="E1089" s="3"/>
      <c r="F1089" s="3"/>
    </row>
    <row r="1090" spans="1:6" ht="12">
      <c r="A1090" s="3"/>
      <c r="B1090" s="3"/>
      <c r="C1090" s="4"/>
      <c r="D1090" s="3"/>
      <c r="E1090" s="3"/>
      <c r="F1090" s="3"/>
    </row>
    <row r="1091" spans="1:6" ht="12">
      <c r="A1091" s="3"/>
      <c r="B1091" s="3"/>
      <c r="C1091" s="4"/>
      <c r="D1091" s="3"/>
      <c r="E1091" s="3"/>
      <c r="F1091" s="3"/>
    </row>
    <row r="1092" spans="1:6" ht="12">
      <c r="A1092" s="3"/>
      <c r="B1092" s="3"/>
      <c r="C1092" s="4"/>
      <c r="D1092" s="3"/>
      <c r="E1092" s="3"/>
      <c r="F1092" s="3"/>
    </row>
    <row r="1093" spans="1:6" ht="12">
      <c r="A1093" s="3"/>
      <c r="B1093" s="3"/>
      <c r="C1093" s="4"/>
      <c r="D1093" s="3"/>
      <c r="E1093" s="3"/>
      <c r="F1093" s="3"/>
    </row>
    <row r="1094" spans="1:6" ht="12">
      <c r="A1094" s="3"/>
      <c r="B1094" s="3"/>
      <c r="C1094" s="4"/>
      <c r="D1094" s="3"/>
      <c r="E1094" s="3"/>
      <c r="F1094" s="3"/>
    </row>
    <row r="1095" spans="1:6" ht="12">
      <c r="A1095" s="3"/>
      <c r="B1095" s="3"/>
      <c r="C1095" s="4"/>
      <c r="D1095" s="3"/>
      <c r="E1095" s="3"/>
      <c r="F1095" s="3"/>
    </row>
    <row r="1096" spans="1:6" ht="12">
      <c r="A1096" s="3"/>
      <c r="B1096" s="3"/>
      <c r="C1096" s="4"/>
      <c r="D1096" s="3"/>
      <c r="E1096" s="3"/>
      <c r="F1096" s="3"/>
    </row>
    <row r="1097" spans="1:6" ht="12">
      <c r="A1097" s="3"/>
      <c r="B1097" s="3"/>
      <c r="C1097" s="4"/>
      <c r="D1097" s="3"/>
      <c r="E1097" s="3"/>
      <c r="F1097" s="3"/>
    </row>
    <row r="1098" spans="1:6" ht="12">
      <c r="A1098" s="3"/>
      <c r="B1098" s="3"/>
      <c r="C1098" s="4"/>
      <c r="D1098" s="3"/>
      <c r="E1098" s="3"/>
      <c r="F1098" s="3"/>
    </row>
    <row r="1099" spans="1:6" ht="12">
      <c r="A1099" s="3"/>
      <c r="B1099" s="3"/>
      <c r="C1099" s="4"/>
      <c r="D1099" s="3"/>
      <c r="E1099" s="3"/>
      <c r="F1099" s="3"/>
    </row>
    <row r="1100" spans="1:6" ht="12">
      <c r="A1100" s="3"/>
      <c r="B1100" s="3"/>
      <c r="C1100" s="4"/>
      <c r="D1100" s="3"/>
      <c r="E1100" s="3"/>
      <c r="F1100" s="3"/>
    </row>
    <row r="1101" spans="1:6" ht="12">
      <c r="A1101" s="3"/>
      <c r="B1101" s="3"/>
      <c r="C1101" s="4"/>
      <c r="D1101" s="3"/>
      <c r="E1101" s="3"/>
      <c r="F1101" s="3"/>
    </row>
    <row r="1102" spans="1:6" ht="12">
      <c r="A1102" s="3"/>
      <c r="B1102" s="3"/>
      <c r="C1102" s="4"/>
      <c r="D1102" s="3"/>
      <c r="E1102" s="3"/>
      <c r="F1102" s="3"/>
    </row>
    <row r="1103" spans="1:6" ht="12">
      <c r="A1103" s="3"/>
      <c r="B1103" s="3"/>
      <c r="C1103" s="4"/>
      <c r="D1103" s="3"/>
      <c r="E1103" s="3"/>
      <c r="F1103" s="3"/>
    </row>
    <row r="1104" spans="1:6" ht="12">
      <c r="A1104" s="3"/>
      <c r="B1104" s="3"/>
      <c r="C1104" s="4"/>
      <c r="D1104" s="3"/>
      <c r="E1104" s="3"/>
      <c r="F1104" s="3"/>
    </row>
    <row r="1105" spans="1:6" ht="12">
      <c r="A1105" s="3"/>
      <c r="B1105" s="3"/>
      <c r="C1105" s="4"/>
      <c r="D1105" s="3"/>
      <c r="E1105" s="3"/>
      <c r="F1105" s="3"/>
    </row>
    <row r="1106" spans="1:6" ht="12">
      <c r="A1106" s="3"/>
      <c r="B1106" s="3"/>
      <c r="C1106" s="4"/>
      <c r="D1106" s="3"/>
      <c r="E1106" s="3"/>
      <c r="F1106" s="3"/>
    </row>
    <row r="1107" spans="1:6" ht="12">
      <c r="A1107" s="3"/>
      <c r="B1107" s="3"/>
      <c r="C1107" s="4"/>
      <c r="D1107" s="3"/>
      <c r="E1107" s="3"/>
      <c r="F1107" s="3"/>
    </row>
    <row r="1108" spans="1:6" ht="12">
      <c r="A1108" s="3"/>
      <c r="B1108" s="3"/>
      <c r="C1108" s="4"/>
      <c r="D1108" s="3"/>
      <c r="E1108" s="3"/>
      <c r="F1108" s="3"/>
    </row>
    <row r="1109" spans="1:6" ht="12">
      <c r="A1109" s="3"/>
      <c r="B1109" s="3"/>
      <c r="C1109" s="4"/>
      <c r="D1109" s="3"/>
      <c r="E1109" s="3"/>
      <c r="F1109" s="3"/>
    </row>
    <row r="1110" spans="1:6" ht="12">
      <c r="A1110" s="3"/>
      <c r="B1110" s="3"/>
      <c r="C1110" s="4"/>
      <c r="D1110" s="3"/>
      <c r="E1110" s="3"/>
      <c r="F1110" s="3"/>
    </row>
    <row r="1111" spans="1:6" ht="12">
      <c r="A1111" s="3"/>
      <c r="B1111" s="3"/>
      <c r="C1111" s="4"/>
      <c r="D1111" s="3"/>
      <c r="E1111" s="3"/>
      <c r="F1111" s="3"/>
    </row>
    <row r="1112" spans="1:6" ht="12">
      <c r="A1112" s="3"/>
      <c r="B1112" s="3"/>
      <c r="C1112" s="4"/>
      <c r="D1112" s="3"/>
      <c r="E1112" s="3"/>
      <c r="F1112" s="3"/>
    </row>
    <row r="1113" spans="1:6" ht="12">
      <c r="A1113" s="3"/>
      <c r="B1113" s="3"/>
      <c r="C1113" s="4"/>
      <c r="D1113" s="3"/>
      <c r="E1113" s="3"/>
      <c r="F1113" s="3"/>
    </row>
    <row r="1114" spans="1:6" ht="12">
      <c r="A1114" s="3"/>
      <c r="B1114" s="3"/>
      <c r="C1114" s="4"/>
      <c r="D1114" s="3"/>
      <c r="E1114" s="3"/>
      <c r="F1114" s="3"/>
    </row>
    <row r="1115" spans="1:6" ht="12">
      <c r="A1115" s="3"/>
      <c r="B1115" s="3"/>
      <c r="C1115" s="4"/>
      <c r="D1115" s="3"/>
      <c r="E1115" s="3"/>
      <c r="F1115" s="3"/>
    </row>
    <row r="1116" spans="1:6" ht="12">
      <c r="A1116" s="3"/>
      <c r="B1116" s="3"/>
      <c r="C1116" s="4"/>
      <c r="D1116" s="3"/>
      <c r="E1116" s="3"/>
      <c r="F1116" s="3"/>
    </row>
    <row r="1117" spans="1:6" ht="12">
      <c r="A1117" s="3"/>
      <c r="B1117" s="3"/>
      <c r="C1117" s="4"/>
      <c r="D1117" s="3"/>
      <c r="E1117" s="3"/>
      <c r="F1117" s="3"/>
    </row>
    <row r="1118" spans="1:6" ht="12">
      <c r="A1118" s="3"/>
      <c r="B1118" s="3"/>
      <c r="C1118" s="4"/>
      <c r="D1118" s="3"/>
      <c r="E1118" s="3"/>
      <c r="F1118" s="3"/>
    </row>
    <row r="1119" spans="1:6" ht="12">
      <c r="A1119" s="3"/>
      <c r="B1119" s="3"/>
      <c r="C1119" s="4"/>
      <c r="D1119" s="3"/>
      <c r="E1119" s="3"/>
      <c r="F1119" s="3"/>
    </row>
    <row r="1120" spans="1:6" ht="12">
      <c r="A1120" s="3"/>
      <c r="B1120" s="3"/>
      <c r="C1120" s="4"/>
      <c r="D1120" s="3"/>
      <c r="E1120" s="3"/>
      <c r="F1120" s="3"/>
    </row>
    <row r="1121" spans="1:6" ht="12">
      <c r="A1121" s="3"/>
      <c r="B1121" s="3"/>
      <c r="C1121" s="4"/>
      <c r="D1121" s="3"/>
      <c r="E1121" s="3"/>
      <c r="F1121" s="3"/>
    </row>
    <row r="1122" spans="1:6" ht="12">
      <c r="A1122" s="3"/>
      <c r="B1122" s="3"/>
      <c r="C1122" s="4"/>
      <c r="D1122" s="3"/>
      <c r="E1122" s="3"/>
      <c r="F1122" s="3"/>
    </row>
    <row r="1123" spans="1:6" ht="12">
      <c r="A1123" s="3"/>
      <c r="B1123" s="3"/>
      <c r="C1123" s="4"/>
      <c r="D1123" s="3"/>
      <c r="E1123" s="3"/>
      <c r="F1123" s="3"/>
    </row>
    <row r="1124" spans="1:6" ht="12">
      <c r="A1124" s="3"/>
      <c r="B1124" s="3"/>
      <c r="C1124" s="4"/>
      <c r="D1124" s="3"/>
      <c r="E1124" s="3"/>
      <c r="F1124" s="3"/>
    </row>
    <row r="1125" spans="1:6" ht="12">
      <c r="A1125" s="3"/>
      <c r="B1125" s="3"/>
      <c r="C1125" s="4"/>
      <c r="D1125" s="3"/>
      <c r="E1125" s="3"/>
      <c r="F1125" s="3"/>
    </row>
    <row r="1126" spans="1:6" ht="12">
      <c r="A1126" s="3"/>
      <c r="B1126" s="3"/>
      <c r="C1126" s="4"/>
      <c r="D1126" s="3"/>
      <c r="E1126" s="3"/>
      <c r="F1126" s="3"/>
    </row>
    <row r="1127" spans="1:6" ht="12">
      <c r="A1127" s="3"/>
      <c r="B1127" s="3"/>
      <c r="C1127" s="4"/>
      <c r="D1127" s="3"/>
      <c r="E1127" s="3"/>
      <c r="F1127" s="3"/>
    </row>
    <row r="1128" spans="1:6" ht="12">
      <c r="A1128" s="3"/>
      <c r="B1128" s="3"/>
      <c r="C1128" s="4"/>
      <c r="D1128" s="3"/>
      <c r="E1128" s="3"/>
      <c r="F1128" s="3"/>
    </row>
    <row r="1129" spans="1:6" ht="12">
      <c r="A1129" s="3"/>
      <c r="B1129" s="3"/>
      <c r="C1129" s="4"/>
      <c r="D1129" s="3"/>
      <c r="E1129" s="3"/>
      <c r="F1129" s="3"/>
    </row>
    <row r="1130" spans="1:6" ht="12">
      <c r="A1130" s="3"/>
      <c r="B1130" s="3"/>
      <c r="C1130" s="4"/>
      <c r="D1130" s="3"/>
      <c r="E1130" s="3"/>
      <c r="F1130" s="3"/>
    </row>
    <row r="1131" spans="1:6" ht="12">
      <c r="A1131" s="3"/>
      <c r="B1131" s="3"/>
      <c r="C1131" s="4"/>
      <c r="D1131" s="3"/>
      <c r="E1131" s="3"/>
      <c r="F1131" s="3"/>
    </row>
    <row r="1132" spans="1:6" ht="12">
      <c r="A1132" s="3"/>
      <c r="B1132" s="3"/>
      <c r="C1132" s="4"/>
      <c r="D1132" s="3"/>
      <c r="E1132" s="3"/>
      <c r="F1132" s="3"/>
    </row>
    <row r="1133" spans="1:6" ht="12">
      <c r="A1133" s="3"/>
      <c r="B1133" s="3"/>
      <c r="C1133" s="4"/>
      <c r="D1133" s="3"/>
      <c r="E1133" s="3"/>
      <c r="F1133" s="3"/>
    </row>
    <row r="1134" spans="1:6" ht="12">
      <c r="A1134" s="3"/>
      <c r="B1134" s="3"/>
      <c r="C1134" s="4"/>
      <c r="D1134" s="3"/>
      <c r="E1134" s="3"/>
      <c r="F1134" s="3"/>
    </row>
    <row r="1135" spans="1:6" ht="12">
      <c r="A1135" s="3"/>
      <c r="B1135" s="3"/>
      <c r="C1135" s="4"/>
      <c r="D1135" s="3"/>
      <c r="E1135" s="3"/>
      <c r="F1135" s="3"/>
    </row>
    <row r="1136" spans="1:6" ht="12">
      <c r="A1136" s="3"/>
      <c r="B1136" s="3"/>
      <c r="C1136" s="4"/>
      <c r="D1136" s="3"/>
      <c r="E1136" s="3"/>
      <c r="F1136" s="3"/>
    </row>
    <row r="1137" spans="1:6" ht="12">
      <c r="A1137" s="3"/>
      <c r="B1137" s="3"/>
      <c r="C1137" s="4"/>
      <c r="D1137" s="3"/>
      <c r="E1137" s="3"/>
      <c r="F1137" s="3"/>
    </row>
    <row r="1138" spans="1:6" ht="12">
      <c r="A1138" s="3"/>
      <c r="B1138" s="3"/>
      <c r="C1138" s="4"/>
      <c r="D1138" s="3"/>
      <c r="E1138" s="3"/>
      <c r="F1138" s="3"/>
    </row>
    <row r="1139" spans="1:6" ht="12">
      <c r="A1139" s="3"/>
      <c r="B1139" s="3"/>
      <c r="C1139" s="4"/>
      <c r="D1139" s="3"/>
      <c r="E1139" s="3"/>
      <c r="F1139" s="3"/>
    </row>
    <row r="1140" spans="1:6" ht="12">
      <c r="A1140" s="3"/>
      <c r="B1140" s="3"/>
      <c r="C1140" s="4"/>
      <c r="D1140" s="3"/>
      <c r="E1140" s="3"/>
      <c r="F1140" s="3"/>
    </row>
    <row r="1141" spans="1:6" ht="12">
      <c r="A1141" s="3"/>
      <c r="B1141" s="3"/>
      <c r="C1141" s="4"/>
      <c r="D1141" s="3"/>
      <c r="E1141" s="3"/>
      <c r="F1141" s="3"/>
    </row>
    <row r="1142" spans="1:6" ht="12">
      <c r="A1142" s="3"/>
      <c r="B1142" s="3"/>
      <c r="C1142" s="4"/>
      <c r="D1142" s="3"/>
      <c r="E1142" s="3"/>
      <c r="F1142" s="3"/>
    </row>
    <row r="1143" spans="1:6" ht="12">
      <c r="A1143" s="3"/>
      <c r="B1143" s="3"/>
      <c r="C1143" s="4"/>
      <c r="D1143" s="3"/>
      <c r="E1143" s="3"/>
      <c r="F1143" s="3"/>
    </row>
    <row r="1144" spans="1:6" ht="12">
      <c r="A1144" s="3"/>
      <c r="B1144" s="3"/>
      <c r="C1144" s="4"/>
      <c r="D1144" s="3"/>
      <c r="E1144" s="3"/>
      <c r="F1144" s="3"/>
    </row>
    <row r="1145" spans="1:6" ht="12">
      <c r="A1145" s="3"/>
      <c r="B1145" s="3"/>
      <c r="C1145" s="4"/>
      <c r="D1145" s="3"/>
      <c r="E1145" s="3"/>
      <c r="F1145" s="3"/>
    </row>
    <row r="1146" spans="1:6" ht="12">
      <c r="A1146" s="3"/>
      <c r="B1146" s="3"/>
      <c r="C1146" s="4"/>
      <c r="D1146" s="3"/>
      <c r="E1146" s="3"/>
      <c r="F1146" s="3"/>
    </row>
    <row r="1147" spans="1:6" ht="12">
      <c r="A1147" s="3"/>
      <c r="B1147" s="3"/>
      <c r="C1147" s="4"/>
      <c r="D1147" s="3"/>
      <c r="E1147" s="3"/>
      <c r="F1147" s="3"/>
    </row>
    <row r="1148" spans="1:6" ht="12">
      <c r="A1148" s="3"/>
      <c r="B1148" s="3"/>
      <c r="C1148" s="4"/>
      <c r="D1148" s="3"/>
      <c r="E1148" s="3"/>
      <c r="F1148" s="3"/>
    </row>
    <row r="1149" spans="1:6" ht="12">
      <c r="A1149" s="3"/>
      <c r="B1149" s="3"/>
      <c r="C1149" s="4"/>
      <c r="D1149" s="3"/>
      <c r="E1149" s="3"/>
      <c r="F1149" s="3"/>
    </row>
    <row r="1150" spans="1:6" ht="12">
      <c r="A1150" s="3"/>
      <c r="B1150" s="3"/>
      <c r="C1150" s="4"/>
      <c r="D1150" s="3"/>
      <c r="E1150" s="3"/>
      <c r="F1150" s="3"/>
    </row>
    <row r="1151" spans="1:6" ht="12">
      <c r="A1151" s="3"/>
      <c r="B1151" s="3"/>
      <c r="C1151" s="4"/>
      <c r="D1151" s="3"/>
      <c r="E1151" s="3"/>
      <c r="F1151" s="3"/>
    </row>
  </sheetData>
  <sheetProtection password="CC9A" sheet="1" formatCells="0" formatColumns="0" formatRows="0" selectLockedCells="1"/>
  <mergeCells count="17">
    <mergeCell ref="A31:C37"/>
    <mergeCell ref="F31:I37"/>
    <mergeCell ref="A20:B20"/>
    <mergeCell ref="B25:D25"/>
    <mergeCell ref="A5:I5"/>
    <mergeCell ref="A12:B12"/>
    <mergeCell ref="A13:B13"/>
    <mergeCell ref="A14:B14"/>
    <mergeCell ref="A18:B18"/>
    <mergeCell ref="A9:I9"/>
    <mergeCell ref="E1:F1"/>
    <mergeCell ref="G1:I1"/>
    <mergeCell ref="A2:B2"/>
    <mergeCell ref="B3:I3"/>
    <mergeCell ref="A4:I4"/>
    <mergeCell ref="A19:B19"/>
    <mergeCell ref="A10:I10"/>
  </mergeCells>
  <printOptions horizontalCentered="1"/>
  <pageMargins left="0" right="0" top="0" bottom="0" header="0" footer="0"/>
  <pageSetup fitToHeight="1" fitToWidth="1" horizontalDpi="600" verticalDpi="600" orientation="landscape" paperSize="9" scale="59" r:id="rId3"/>
  <headerFooter>
    <oddFooter>&amp;CPage &amp;P de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x-tof</dc:creator>
  <cp:keywords/>
  <dc:description/>
  <cp:lastModifiedBy>Christine Padioleau</cp:lastModifiedBy>
  <cp:lastPrinted>2023-08-09T09:08:05Z</cp:lastPrinted>
  <dcterms:created xsi:type="dcterms:W3CDTF">2012-03-15T09:06:35Z</dcterms:created>
  <dcterms:modified xsi:type="dcterms:W3CDTF">2023-10-17T08:05:02Z</dcterms:modified>
  <cp:category/>
  <cp:version/>
  <cp:contentType/>
  <cp:contentStatus/>
</cp:coreProperties>
</file>