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3 outils modèles\05 outils et formulaires maladie TPT\"/>
    </mc:Choice>
  </mc:AlternateContent>
  <xr:revisionPtr revIDLastSave="0" documentId="13_ncr:1_{50AA67FD-5F8B-4887-820E-1AC9359A8956}" xr6:coauthVersionLast="47" xr6:coauthVersionMax="47" xr10:uidLastSave="{00000000-0000-0000-0000-000000000000}"/>
  <workbookProtection workbookAlgorithmName="SHA-512" workbookHashValue="vg0INJOJlqejDwLjcM9YrEgUHmOUySBHkU6EFiSpzKuKcdySHNUtUboHp9UKEiE7z6hcnL0LskJGNsGzZb/l6Q==" workbookSaltValue="rJXYKgUbiAXOEmo9KMbEaw==" workbookSpinCount="100000" lockStructure="1"/>
  <bookViews>
    <workbookView xWindow="-120" yWindow="-120" windowWidth="29040" windowHeight="15720" xr2:uid="{233044B2-00FF-4C98-8583-261BA2872705}"/>
  </bookViews>
  <sheets>
    <sheet name="DROITS TPT" sheetId="1" r:id="rId1"/>
    <sheet name="MESSAGES D'ALERTE" sheetId="3" state="hidden" r:id="rId2"/>
  </sheets>
  <definedNames>
    <definedName name="BIENTOT_1_AN">'MESSAGES D''ALERTE'!$B$5</definedName>
    <definedName name="DUREE_INF_1_MOIS">'MESSAGES D''ALERTE'!$B$1</definedName>
    <definedName name="DUREE_SUP_3_MOIS">'MESSAGES D''ALERTE'!$B$2</definedName>
    <definedName name="ECART_MOINS_1_AN">'MESSAGES D''ALERTE'!$B$3</definedName>
    <definedName name="ECART_PLUS_1_AN">'MESSAGES D''ALERTE'!$B$4</definedName>
    <definedName name="erreur_dates">'MESSAGES D''ALERTE'!$B$7</definedName>
    <definedName name="MAX_1_AN">'MESSAGES D''ALERTE'!$B$8</definedName>
    <definedName name="MEDECIN_A_3_MOIS">'MESSAGES D''ALERTE'!$B$9</definedName>
    <definedName name="WEEK_END">'MESSAGES D''ALERTE'!$B$6</definedName>
    <definedName name="_xlnm.Print_Area" localSheetId="0">'DROITS TPT'!$A$1:$L$40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  <c r="M16" i="1"/>
  <c r="M17" i="1"/>
  <c r="M18" i="1"/>
  <c r="M19" i="1"/>
  <c r="M20" i="1"/>
  <c r="M21" i="1"/>
  <c r="M22" i="1"/>
  <c r="M23" i="1"/>
  <c r="M24" i="1"/>
  <c r="M14" i="1"/>
  <c r="E13" i="1"/>
  <c r="L13" i="1" s="1"/>
  <c r="E14" i="1"/>
  <c r="F14" i="1" s="1"/>
  <c r="E15" i="1"/>
  <c r="L15" i="1" s="1"/>
  <c r="E16" i="1"/>
  <c r="L16" i="1" s="1"/>
  <c r="E17" i="1"/>
  <c r="L17" i="1" s="1"/>
  <c r="E18" i="1"/>
  <c r="F18" i="1" s="1"/>
  <c r="H18" i="1" s="1"/>
  <c r="J18" i="1" s="1"/>
  <c r="E19" i="1"/>
  <c r="F19" i="1" s="1"/>
  <c r="H19" i="1" s="1"/>
  <c r="E20" i="1"/>
  <c r="L20" i="1" s="1"/>
  <c r="E21" i="1"/>
  <c r="F21" i="1" s="1"/>
  <c r="H21" i="1" s="1"/>
  <c r="E22" i="1"/>
  <c r="L22" i="1" s="1"/>
  <c r="E23" i="1"/>
  <c r="L23" i="1" s="1"/>
  <c r="E24" i="1"/>
  <c r="L24" i="1" s="1"/>
  <c r="F9" i="1"/>
  <c r="L21" i="1" l="1"/>
  <c r="L19" i="1"/>
  <c r="L18" i="1"/>
  <c r="L14" i="1"/>
  <c r="F23" i="1"/>
  <c r="H23" i="1" s="1"/>
  <c r="F24" i="1"/>
  <c r="H24" i="1" s="1"/>
  <c r="F22" i="1"/>
  <c r="H22" i="1" s="1"/>
  <c r="J22" i="1" s="1"/>
  <c r="F20" i="1"/>
  <c r="H20" i="1" s="1"/>
  <c r="J20" i="1" s="1"/>
  <c r="F17" i="1"/>
  <c r="H17" i="1" s="1"/>
  <c r="J17" i="1" s="1"/>
  <c r="F16" i="1"/>
  <c r="H16" i="1" s="1"/>
  <c r="J16" i="1" s="1"/>
  <c r="F15" i="1"/>
  <c r="H15" i="1" s="1"/>
  <c r="H14" i="1"/>
  <c r="J14" i="1" s="1"/>
  <c r="C7" i="1"/>
  <c r="F13" i="1"/>
  <c r="J21" i="1"/>
  <c r="J23" i="1"/>
  <c r="J19" i="1"/>
  <c r="J24" i="1" l="1"/>
  <c r="L3" i="1"/>
  <c r="C8" i="1"/>
  <c r="G7" i="1"/>
  <c r="I7" i="1" s="1"/>
  <c r="J15" i="1"/>
  <c r="H13" i="1"/>
  <c r="J13" i="1" s="1"/>
  <c r="G8" i="1" l="1"/>
  <c r="I8" i="1" s="1"/>
  <c r="K7" i="1"/>
  <c r="K8" i="1" l="1"/>
</calcChain>
</file>

<file path=xl/sharedStrings.xml><?xml version="1.0" encoding="utf-8"?>
<sst xmlns="http://schemas.openxmlformats.org/spreadsheetml/2006/main" count="85" uniqueCount="44">
  <si>
    <t>Nom de l'agent</t>
  </si>
  <si>
    <t>Collectivité</t>
  </si>
  <si>
    <t>Réglementation applicable :</t>
  </si>
  <si>
    <t>Début période</t>
  </si>
  <si>
    <t>Fin période</t>
  </si>
  <si>
    <t>Durée calculée en trentième (jrs)</t>
  </si>
  <si>
    <t>an(s)</t>
  </si>
  <si>
    <t>mois</t>
  </si>
  <si>
    <t>jour(s)</t>
  </si>
  <si>
    <t>DUREE_INF_1_MOIS</t>
  </si>
  <si>
    <t>exemple : un TPT du 01/01/2026 au 31/03/2026</t>
  </si>
  <si>
    <t>L'agent est en CMO pour 45 jours à compter du 17/01/2026, soit jusqu'au 01/03/2026 inclus</t>
  </si>
  <si>
    <t xml:space="preserve">Ainsi, la période du 17/02/2026 au 31/03/2026 sera décomptée de ses droits. </t>
  </si>
  <si>
    <t>DUREE_SUP_3_MOIS</t>
  </si>
  <si>
    <t>ECART_MOINS_1_AN</t>
  </si>
  <si>
    <t>ECART_PLUS_1_AN</t>
  </si>
  <si>
    <t>Droits écoulés :</t>
  </si>
  <si>
    <t>BIENTOT_1_AN</t>
  </si>
  <si>
    <t>La période doit être considérée comme un nouveau TPT car l'agent a eu 1 an d'activité depuis le dernier TPT. Il a reconstitué ses droits. Il convient d'utiliser un nouveau tableau.</t>
  </si>
  <si>
    <t>jours</t>
  </si>
  <si>
    <t>soit :</t>
  </si>
  <si>
    <t>Reconstitution des droits au plus tôt le : *</t>
  </si>
  <si>
    <t>* sous réserve que l'agent soit en activité durant 1 an en continu après la dernière période de TPT inscrite</t>
  </si>
  <si>
    <t>WEEK-END</t>
  </si>
  <si>
    <t>Un TPT se terminant le vendredi et qui est reconduit le lundi doit être considéré comme continu (inscrire la date de renouvellement au samedi)</t>
  </si>
  <si>
    <t>A titre informatif : la période doit être considérée comme un renouvellement car il n'y a pas 1 an d'activité entre les deux dernières périodes.</t>
  </si>
  <si>
    <t>erreur_dates</t>
  </si>
  <si>
    <t>MAX_1_AN</t>
  </si>
  <si>
    <t>Attention, le TPT ne peut excéder 1 an. Pour reconstituer ses droits, l'agent doit reprendre son activité à temps plein pendant 1 an en continu.</t>
  </si>
  <si>
    <t>MEDECIN_A_3_MOIS</t>
  </si>
  <si>
    <t>Avis du médecin agréé nécessaire : l'agent a déjà éffectué 3 mois de TPT.</t>
  </si>
  <si>
    <t>Point d'attention :</t>
  </si>
  <si>
    <t>Code général de la fonction publique - (Articles L823-1 à L823-6)</t>
  </si>
  <si>
    <t>En cas de congé pour raison de santé (CMO, CITIS), le temps partiel thérapeutique peut être interrompu après 30 jours de maladie.</t>
  </si>
  <si>
    <t>Au 31ème jour de CMO, soit le 17/02/2026, l'agent peut demander la fin anticipée du Temps partiel thérapeutique.</t>
  </si>
  <si>
    <t>Droits restants</t>
  </si>
  <si>
    <t>% Quotité TPT</t>
  </si>
  <si>
    <t>Attention, l'agent arrive en fin de droits. Le TPT ne peut dépasser 1 an au total. Pour retrouver ses droits complets l'agent doit reprendre son activité à temps plein pendant 1 an en continu.</t>
  </si>
  <si>
    <r>
      <t xml:space="preserve">La durée d'une période de TPT </t>
    </r>
    <r>
      <rPr>
        <strike/>
        <u/>
        <sz val="11"/>
        <color theme="1"/>
        <rFont val="Calibri"/>
        <family val="2"/>
        <scheme val="minor"/>
      </rPr>
      <t>ne peut être inférieure à 1 mois</t>
    </r>
    <r>
      <rPr>
        <strike/>
        <sz val="11"/>
        <color theme="1"/>
        <rFont val="Calibri"/>
        <family val="2"/>
        <scheme val="minor"/>
      </rPr>
      <t xml:space="preserve"> (soit 30 jours).</t>
    </r>
  </si>
  <si>
    <r>
      <t xml:space="preserve">La durée d'une période de TPT </t>
    </r>
    <r>
      <rPr>
        <strike/>
        <u/>
        <sz val="11"/>
        <color theme="1"/>
        <rFont val="Calibri"/>
        <family val="2"/>
        <scheme val="minor"/>
      </rPr>
      <t>ne peut être supérieure à 3 mois</t>
    </r>
    <r>
      <rPr>
        <strike/>
        <sz val="11"/>
        <color theme="1"/>
        <rFont val="Calibri"/>
        <family val="2"/>
        <scheme val="minor"/>
      </rPr>
      <t xml:space="preserve"> (soit 90 jours).</t>
    </r>
  </si>
  <si>
    <t>Attention erreur de saisie dans les dates</t>
  </si>
  <si>
    <t>Si l'agent souhaite bénéficier du TPT à la suite du CMO, il devra consulter à nouveau son médecin</t>
  </si>
  <si>
    <t>SUIVI DES DROITS À TPT - AGENT (fonctionnaires et contractuels)</t>
  </si>
  <si>
    <t>Décret n°87-602 du 30 juillet 1987 relatif à l'organisation des conseils médicaux, aux conditions d'aptitude physique et au régime des congés de maladie des fonctionnaires territoriaux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</si>
</sst>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2"/>
      <color theme="8" tint="-0.499984740745262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slantDashDot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right"/>
    </xf>
    <xf numFmtId="0" fontId="7" fillId="0" borderId="0" xfId="0" quotePrefix="1" applyFont="1"/>
    <xf numFmtId="0" fontId="0" fillId="3" borderId="0" xfId="0" applyFill="1" applyAlignment="1">
      <alignment horizontal="center"/>
    </xf>
    <xf numFmtId="0" fontId="7" fillId="0" borderId="0" xfId="0" applyFont="1"/>
    <xf numFmtId="2" fontId="0" fillId="0" borderId="0" xfId="0" applyNumberFormat="1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0" fillId="4" borderId="0" xfId="0" applyFill="1" applyAlignment="1">
      <alignment horizontal="center" vertical="center"/>
    </xf>
    <xf numFmtId="0" fontId="4" fillId="0" borderId="0" xfId="2"/>
    <xf numFmtId="0" fontId="3" fillId="0" borderId="3" xfId="0" applyFont="1" applyBorder="1"/>
    <xf numFmtId="0" fontId="0" fillId="0" borderId="3" xfId="0" applyBorder="1" applyAlignment="1">
      <alignment horizontal="right"/>
    </xf>
    <xf numFmtId="0" fontId="0" fillId="0" borderId="3" xfId="0" applyBorder="1"/>
    <xf numFmtId="14" fontId="2" fillId="0" borderId="0" xfId="0" applyNumberFormat="1" applyFont="1" applyAlignment="1" applyProtection="1">
      <alignment horizontal="center" vertical="center"/>
      <protection locked="0"/>
    </xf>
    <xf numFmtId="9" fontId="2" fillId="0" borderId="0" xfId="3" applyFont="1" applyAlignment="1" applyProtection="1">
      <alignment horizontal="center" vertical="center"/>
      <protection locked="0"/>
    </xf>
    <xf numFmtId="0" fontId="12" fillId="0" borderId="0" xfId="0" applyFont="1"/>
    <xf numFmtId="0" fontId="12" fillId="2" borderId="0" xfId="0" applyFont="1" applyFill="1"/>
    <xf numFmtId="0" fontId="9" fillId="0" borderId="0" xfId="1" applyFont="1" applyAlignment="1">
      <alignment horizontal="center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14" fontId="0" fillId="0" borderId="0" xfId="0" applyNumberForma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</cellXfs>
  <cellStyles count="4">
    <cellStyle name="Lien hypertexte" xfId="2" builtinId="8"/>
    <cellStyle name="Normal" xfId="0" builtinId="0"/>
    <cellStyle name="Pourcentage" xfId="3" builtinId="5"/>
    <cellStyle name="Titre" xfId="1" builtinId="15"/>
  </cellStyles>
  <dxfs count="13"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color theme="0"/>
      </font>
    </dxf>
    <dxf>
      <font>
        <strike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0" formatCode="General"/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4484A5-AB79-46F8-8FE4-DCE2A3F7E5FC}" name="Tableau1" displayName="Tableau1" ref="B12:E24" totalsRowShown="0" headerRowDxfId="12">
  <tableColumns count="4">
    <tableColumn id="1" xr3:uid="{0296B2AE-6723-40F7-A344-BBA8B8DF6177}" name="Début période" dataDxfId="11"/>
    <tableColumn id="2" xr3:uid="{CE4900CF-F587-4183-9491-50B1C12DB79E}" name="Fin période" dataDxfId="10"/>
    <tableColumn id="4" xr3:uid="{B1F05F86-5ECE-49FC-9AA6-CB75AC68B2C2}" name="% Quotité TPT" dataDxfId="9" dataCellStyle="Pourcentage"/>
    <tableColumn id="3" xr3:uid="{2D0A2682-9441-40B7-ABEA-574CB2A67AE0}" name="Durée calculée en trentième (jrs)" dataDxfId="8">
      <calculatedColumnFormula>IF(ISBLANK(C13),0,DAYS360(B13,C13,TRUE)+1)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loda/id/JORFTEXT000000521836" TargetMode="External"/><Relationship Id="rId1" Type="http://schemas.openxmlformats.org/officeDocument/2006/relationships/hyperlink" Target="https://www.legifrance.gouv.fr/codes/section_lc/LEGITEXT000044416551/LEGISCTA000044424047/2022-03-01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F318B-31DD-4841-99A4-25FF7C56ED80}">
  <sheetPr>
    <tabColor theme="4"/>
  </sheetPr>
  <dimension ref="B1:M40"/>
  <sheetViews>
    <sheetView showGridLines="0" tabSelected="1" zoomScaleNormal="100" workbookViewId="0">
      <selection activeCell="D3" sqref="D3:H3"/>
    </sheetView>
  </sheetViews>
  <sheetFormatPr baseColWidth="10" defaultRowHeight="15" x14ac:dyDescent="0.25"/>
  <cols>
    <col min="1" max="1" width="4.85546875" customWidth="1"/>
    <col min="2" max="3" width="20.28515625" customWidth="1"/>
    <col min="4" max="5" width="15.28515625" customWidth="1"/>
    <col min="6" max="6" width="6.28515625" customWidth="1"/>
    <col min="7" max="7" width="5.5703125" customWidth="1"/>
    <col min="8" max="8" width="5.42578125" customWidth="1"/>
    <col min="9" max="9" width="5.28515625" customWidth="1"/>
    <col min="10" max="10" width="5" customWidth="1"/>
    <col min="11" max="11" width="6.42578125" customWidth="1"/>
    <col min="12" max="12" width="83.28515625" customWidth="1"/>
    <col min="13" max="13" width="0" hidden="1" customWidth="1"/>
  </cols>
  <sheetData>
    <row r="1" spans="2:13" ht="28.5" x14ac:dyDescent="0.45">
      <c r="B1" s="20" t="s">
        <v>42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2:13" ht="15.75" thickBot="1" x14ac:dyDescent="0.3"/>
    <row r="3" spans="2:13" ht="18.75" x14ac:dyDescent="0.3">
      <c r="B3" s="31" t="s">
        <v>1</v>
      </c>
      <c r="C3" s="32"/>
      <c r="D3" s="24"/>
      <c r="E3" s="25"/>
      <c r="F3" s="25"/>
      <c r="G3" s="25"/>
      <c r="H3" s="26"/>
      <c r="L3" s="28" t="str">
        <f>IF(C7&gt;=360,'MESSAGES D''ALERTE'!B8,IF(C7&gt;250,BIENTOT_1_AN,""))</f>
        <v/>
      </c>
    </row>
    <row r="4" spans="2:13" ht="19.5" thickBot="1" x14ac:dyDescent="0.35">
      <c r="B4" s="29" t="s">
        <v>0</v>
      </c>
      <c r="C4" s="30"/>
      <c r="D4" s="21"/>
      <c r="E4" s="22"/>
      <c r="F4" s="22"/>
      <c r="G4" s="22"/>
      <c r="H4" s="23"/>
      <c r="L4" s="28"/>
    </row>
    <row r="5" spans="2:13" x14ac:dyDescent="0.25">
      <c r="L5" s="28"/>
    </row>
    <row r="7" spans="2:13" ht="15.75" thickBot="1" x14ac:dyDescent="0.3">
      <c r="B7" s="10" t="s">
        <v>16</v>
      </c>
      <c r="C7" s="10">
        <f>SUM(E13:E25)</f>
        <v>0</v>
      </c>
      <c r="D7" s="10"/>
      <c r="E7" s="10" t="s">
        <v>19</v>
      </c>
      <c r="F7" s="4" t="s">
        <v>20</v>
      </c>
      <c r="G7">
        <f>IFERROR(ROUNDDOWN(C7/360,0),0)</f>
        <v>0</v>
      </c>
      <c r="H7" t="s">
        <v>6</v>
      </c>
      <c r="I7">
        <f>IFERROR(ROUNDDOWN((C7-(G7*360))/30,0),0)</f>
        <v>0</v>
      </c>
      <c r="J7" t="s">
        <v>7</v>
      </c>
      <c r="K7">
        <f>IFERROR(ROUNDDOWN(C7-(G7*360)-(I7*30),0),0)</f>
        <v>0</v>
      </c>
      <c r="L7" t="s">
        <v>8</v>
      </c>
    </row>
    <row r="8" spans="2:13" x14ac:dyDescent="0.25">
      <c r="B8" s="13" t="s">
        <v>35</v>
      </c>
      <c r="C8" s="13">
        <f>360-C7</f>
        <v>360</v>
      </c>
      <c r="D8" s="13"/>
      <c r="E8" s="13" t="s">
        <v>19</v>
      </c>
      <c r="F8" s="14" t="s">
        <v>20</v>
      </c>
      <c r="G8" s="15">
        <f>IFERROR(ROUNDDOWN(C8/360,0),0)</f>
        <v>1</v>
      </c>
      <c r="H8" s="15" t="s">
        <v>6</v>
      </c>
      <c r="I8" s="15">
        <f>IFERROR(ROUNDDOWN((C8-(G8*360))/30,0),0)</f>
        <v>0</v>
      </c>
      <c r="J8" s="15" t="s">
        <v>7</v>
      </c>
      <c r="K8" s="15">
        <f>IFERROR(ROUNDDOWN(C8-(G8*360)-(I8*30),0),0)</f>
        <v>0</v>
      </c>
      <c r="L8" t="s">
        <v>8</v>
      </c>
    </row>
    <row r="9" spans="2:13" ht="33" customHeight="1" x14ac:dyDescent="0.25">
      <c r="B9" t="s">
        <v>21</v>
      </c>
      <c r="F9" s="27">
        <f>MAX(Tableau1[Fin période])+366</f>
        <v>366</v>
      </c>
      <c r="G9" s="27"/>
      <c r="H9" s="27"/>
    </row>
    <row r="10" spans="2:13" x14ac:dyDescent="0.25">
      <c r="B10" s="5" t="s">
        <v>22</v>
      </c>
    </row>
    <row r="12" spans="2:13" ht="61.5" customHeight="1" x14ac:dyDescent="0.25">
      <c r="B12" s="2" t="s">
        <v>3</v>
      </c>
      <c r="C12" s="2" t="s">
        <v>4</v>
      </c>
      <c r="D12" s="2" t="s">
        <v>36</v>
      </c>
      <c r="E12" s="1" t="s">
        <v>5</v>
      </c>
      <c r="L12" s="11" t="s">
        <v>31</v>
      </c>
    </row>
    <row r="13" spans="2:13" ht="31.5" customHeight="1" x14ac:dyDescent="0.25">
      <c r="B13" s="16"/>
      <c r="C13" s="16"/>
      <c r="D13" s="17"/>
      <c r="E13" s="6">
        <f t="shared" ref="E13:E24" si="0">IF(ISBLANK(C13),0,DAYS360(B13,C13,TRUE)+1)</f>
        <v>0</v>
      </c>
      <c r="F13" s="7">
        <f>IFERROR(ROUNDDOWN(E13/360,0),0)</f>
        <v>0</v>
      </c>
      <c r="G13" s="7" t="s">
        <v>6</v>
      </c>
      <c r="H13" s="7">
        <f>IFERROR(ROUNDDOWN((E13-(F13*360))/30,0),0)</f>
        <v>0</v>
      </c>
      <c r="I13" s="7" t="s">
        <v>7</v>
      </c>
      <c r="J13" s="7">
        <f>IFERROR(ROUNDDOWN(E13-(F13*360)-(H13*30),0),0)</f>
        <v>0</v>
      </c>
      <c r="K13" s="7" t="s">
        <v>8</v>
      </c>
      <c r="L13" s="9" t="str">
        <f>IF(Tableau1[[#This Row],[Durée calculée en trentième (jrs)]]=0,"",IF(Tableau1[[#This Row],[Durée calculée en trentième (jrs)]]&gt;360,MAX_1_AN,IF(Tableau1[[#This Row],[Fin période]]&lt;Tableau1[[#This Row],[Début période]],erreur_dates,"")))</f>
        <v/>
      </c>
    </row>
    <row r="14" spans="2:13" ht="31.5" customHeight="1" x14ac:dyDescent="0.25">
      <c r="B14" s="16"/>
      <c r="C14" s="16"/>
      <c r="D14" s="17"/>
      <c r="E14" s="6">
        <f t="shared" si="0"/>
        <v>0</v>
      </c>
      <c r="F14" s="7">
        <f>IFERROR(ROUNDDOWN(E14/360,0),0)</f>
        <v>0</v>
      </c>
      <c r="G14" s="7" t="s">
        <v>6</v>
      </c>
      <c r="H14" s="7">
        <f>IFERROR(ROUNDDOWN((E14-(F14*360))/30,0),0)</f>
        <v>0</v>
      </c>
      <c r="I14" s="7" t="s">
        <v>7</v>
      </c>
      <c r="J14" s="7">
        <f>IFERROR(ROUNDDOWN(E14-(F14*360)-(H14*30),0),0)</f>
        <v>0</v>
      </c>
      <c r="K14" s="7" t="s">
        <v>8</v>
      </c>
      <c r="L14" s="9" t="str">
        <f>IF(Tableau1[[#This Row],[Durée calculée en trentième (jrs)]]=0,"",IF(C13&gt;=Tableau1[[#This Row],[Début période]],erreur_dates,IF(Tableau1[[#This Row],[Fin période]]&lt;Tableau1[[#This Row],[Début période]],erreur_dates,IF(AND(M14&gt;1,M14&lt;4),WEEK_END,IF(M14&gt;360,ECART_PLUS_1_AN,IF(AND(M14&gt;90,M14&lt;360),ECART_MOINS_1_AN,""))))))</f>
        <v/>
      </c>
      <c r="M14" s="8">
        <f>IF(ISBLANK(Tableau1[[#This Row],[Début période]]),0,DAYS360(C13,Tableau1[[#This Row],[Début période]],TRUE))</f>
        <v>0</v>
      </c>
    </row>
    <row r="15" spans="2:13" ht="31.5" customHeight="1" x14ac:dyDescent="0.25">
      <c r="B15" s="16"/>
      <c r="C15" s="16"/>
      <c r="D15" s="17"/>
      <c r="E15" s="6">
        <f t="shared" si="0"/>
        <v>0</v>
      </c>
      <c r="F15" s="7">
        <f t="shared" ref="F15:F24" si="1">IFERROR(ROUNDDOWN(E15/360,0),0)</f>
        <v>0</v>
      </c>
      <c r="G15" s="7" t="s">
        <v>6</v>
      </c>
      <c r="H15" s="7">
        <f t="shared" ref="H15:H19" si="2">IFERROR(ROUNDDOWN((E15-(F15*360))/30,0),0)</f>
        <v>0</v>
      </c>
      <c r="I15" s="7" t="s">
        <v>7</v>
      </c>
      <c r="J15" s="7">
        <f t="shared" ref="J15:J19" si="3">IFERROR(ROUNDDOWN(E15-(F15*360)-(H15*30),0),0)</f>
        <v>0</v>
      </c>
      <c r="K15" s="7" t="s">
        <v>8</v>
      </c>
      <c r="L15" s="9" t="str">
        <f>IF(Tableau1[[#This Row],[Durée calculée en trentième (jrs)]]=0,"",IF(C14&gt;=Tableau1[[#This Row],[Début période]],erreur_dates,IF(Tableau1[[#This Row],[Fin période]]&lt;Tableau1[[#This Row],[Début période]],erreur_dates,IF(AND(M15&gt;1,M15&lt;4),WEEK_END,IF(M15&gt;360,ECART_PLUS_1_AN,IF(AND(M15&gt;90,M15&lt;360),ECART_MOINS_1_AN,""))))))</f>
        <v/>
      </c>
      <c r="M15" s="8">
        <f>IF(ISBLANK(Tableau1[[#This Row],[Début période]]),0,DAYS360(C14,Tableau1[[#This Row],[Début période]],TRUE))</f>
        <v>0</v>
      </c>
    </row>
    <row r="16" spans="2:13" ht="31.5" customHeight="1" x14ac:dyDescent="0.25">
      <c r="B16" s="16"/>
      <c r="C16" s="16"/>
      <c r="D16" s="17"/>
      <c r="E16" s="6">
        <f t="shared" si="0"/>
        <v>0</v>
      </c>
      <c r="F16" s="7">
        <f t="shared" si="1"/>
        <v>0</v>
      </c>
      <c r="G16" s="7" t="s">
        <v>6</v>
      </c>
      <c r="H16" s="7">
        <f t="shared" si="2"/>
        <v>0</v>
      </c>
      <c r="I16" s="7" t="s">
        <v>7</v>
      </c>
      <c r="J16" s="7">
        <f t="shared" si="3"/>
        <v>0</v>
      </c>
      <c r="K16" s="7" t="s">
        <v>8</v>
      </c>
      <c r="L16" s="9" t="str">
        <f>IF(Tableau1[[#This Row],[Durée calculée en trentième (jrs)]]=0,"",IF(C15&gt;=Tableau1[[#This Row],[Début période]],erreur_dates,IF(Tableau1[[#This Row],[Fin période]]&lt;Tableau1[[#This Row],[Début période]],erreur_dates,IF(AND(M16&gt;1,M16&lt;4),WEEK_END,IF(M16&gt;360,ECART_PLUS_1_AN,IF(AND(M16&gt;90,M16&lt;360),ECART_MOINS_1_AN,""))))))</f>
        <v/>
      </c>
      <c r="M16" s="8">
        <f>IF(ISBLANK(Tableau1[[#This Row],[Début période]]),0,DAYS360(C15,Tableau1[[#This Row],[Début période]],TRUE))</f>
        <v>0</v>
      </c>
    </row>
    <row r="17" spans="2:13" ht="31.5" customHeight="1" x14ac:dyDescent="0.25">
      <c r="B17" s="16"/>
      <c r="C17" s="16"/>
      <c r="D17" s="17"/>
      <c r="E17" s="6">
        <f t="shared" si="0"/>
        <v>0</v>
      </c>
      <c r="F17" s="7">
        <f t="shared" si="1"/>
        <v>0</v>
      </c>
      <c r="G17" s="7" t="s">
        <v>6</v>
      </c>
      <c r="H17" s="7">
        <f t="shared" si="2"/>
        <v>0</v>
      </c>
      <c r="I17" s="7" t="s">
        <v>7</v>
      </c>
      <c r="J17" s="7">
        <f t="shared" si="3"/>
        <v>0</v>
      </c>
      <c r="K17" s="7" t="s">
        <v>8</v>
      </c>
      <c r="L17" s="9" t="str">
        <f>IF(Tableau1[[#This Row],[Durée calculée en trentième (jrs)]]=0,"",IF(C16&gt;=Tableau1[[#This Row],[Début période]],erreur_dates,IF(Tableau1[[#This Row],[Fin période]]&lt;Tableau1[[#This Row],[Début période]],erreur_dates,IF(AND(M17&gt;1,M17&lt;4),WEEK_END,IF(M17&gt;360,ECART_PLUS_1_AN,IF(AND(M17&gt;90,M17&lt;360),ECART_MOINS_1_AN,""))))))</f>
        <v/>
      </c>
      <c r="M17" s="8">
        <f>IF(ISBLANK(Tableau1[[#This Row],[Début période]]),0,DAYS360(C16,Tableau1[[#This Row],[Début période]],TRUE))</f>
        <v>0</v>
      </c>
    </row>
    <row r="18" spans="2:13" ht="31.5" customHeight="1" x14ac:dyDescent="0.25">
      <c r="B18" s="16"/>
      <c r="C18" s="16"/>
      <c r="D18" s="17"/>
      <c r="E18" s="6">
        <f t="shared" si="0"/>
        <v>0</v>
      </c>
      <c r="F18" s="7">
        <f t="shared" si="1"/>
        <v>0</v>
      </c>
      <c r="G18" s="7" t="s">
        <v>6</v>
      </c>
      <c r="H18" s="7">
        <f t="shared" si="2"/>
        <v>0</v>
      </c>
      <c r="I18" s="7" t="s">
        <v>7</v>
      </c>
      <c r="J18" s="7">
        <f t="shared" si="3"/>
        <v>0</v>
      </c>
      <c r="K18" s="7" t="s">
        <v>8</v>
      </c>
      <c r="L18" s="9" t="str">
        <f>IF(Tableau1[[#This Row],[Durée calculée en trentième (jrs)]]=0,"",IF(C17&gt;=Tableau1[[#This Row],[Début période]],erreur_dates,IF(Tableau1[[#This Row],[Fin période]]&lt;Tableau1[[#This Row],[Début période]],erreur_dates,IF(AND(M18&gt;1,M18&lt;4),WEEK_END,IF(M18&gt;360,ECART_PLUS_1_AN,IF(AND(M18&gt;90,M18&lt;360),ECART_MOINS_1_AN,""))))))</f>
        <v/>
      </c>
      <c r="M18" s="8">
        <f>IF(ISBLANK(Tableau1[[#This Row],[Début période]]),0,DAYS360(C17,Tableau1[[#This Row],[Début période]],TRUE))</f>
        <v>0</v>
      </c>
    </row>
    <row r="19" spans="2:13" ht="31.5" customHeight="1" x14ac:dyDescent="0.25">
      <c r="B19" s="16"/>
      <c r="C19" s="16"/>
      <c r="D19" s="17"/>
      <c r="E19" s="6">
        <f t="shared" si="0"/>
        <v>0</v>
      </c>
      <c r="F19" s="7">
        <f t="shared" si="1"/>
        <v>0</v>
      </c>
      <c r="G19" s="7" t="s">
        <v>6</v>
      </c>
      <c r="H19" s="7">
        <f t="shared" si="2"/>
        <v>0</v>
      </c>
      <c r="I19" s="7" t="s">
        <v>7</v>
      </c>
      <c r="J19" s="7">
        <f t="shared" si="3"/>
        <v>0</v>
      </c>
      <c r="K19" s="7" t="s">
        <v>8</v>
      </c>
      <c r="L19" s="9" t="str">
        <f>IF(Tableau1[[#This Row],[Durée calculée en trentième (jrs)]]=0,"",IF(C18&gt;=Tableau1[[#This Row],[Début période]],erreur_dates,IF(Tableau1[[#This Row],[Fin période]]&lt;Tableau1[[#This Row],[Début période]],erreur_dates,IF(AND(M19&gt;1,M19&lt;4),WEEK_END,IF(M19&gt;360,ECART_PLUS_1_AN,IF(AND(M19&gt;90,M19&lt;360),ECART_MOINS_1_AN,""))))))</f>
        <v/>
      </c>
      <c r="M19" s="8">
        <f>IF(ISBLANK(Tableau1[[#This Row],[Début période]]),0,DAYS360(C18,Tableau1[[#This Row],[Début période]],TRUE))</f>
        <v>0</v>
      </c>
    </row>
    <row r="20" spans="2:13" ht="31.5" customHeight="1" x14ac:dyDescent="0.25">
      <c r="B20" s="16"/>
      <c r="C20" s="16"/>
      <c r="D20" s="17"/>
      <c r="E20" s="6">
        <f t="shared" si="0"/>
        <v>0</v>
      </c>
      <c r="F20" s="7">
        <f t="shared" si="1"/>
        <v>0</v>
      </c>
      <c r="G20" s="7" t="s">
        <v>6</v>
      </c>
      <c r="H20" s="7">
        <f t="shared" ref="H20:H24" si="4">IFERROR(ROUNDDOWN((E20-(F20*360))/30,0),0)</f>
        <v>0</v>
      </c>
      <c r="I20" s="7" t="s">
        <v>7</v>
      </c>
      <c r="J20" s="7">
        <f t="shared" ref="J20:J24" si="5">IFERROR(ROUNDDOWN(E20-(F20*360)-(H20*30),0),0)</f>
        <v>0</v>
      </c>
      <c r="K20" s="7" t="s">
        <v>8</v>
      </c>
      <c r="L20" s="9" t="str">
        <f>IF(Tableau1[[#This Row],[Durée calculée en trentième (jrs)]]=0,"",IF(C19&gt;=Tableau1[[#This Row],[Début période]],erreur_dates,IF(Tableau1[[#This Row],[Fin période]]&lt;Tableau1[[#This Row],[Début période]],erreur_dates,IF(AND(M20&gt;1,M20&lt;4),WEEK_END,IF(M20&gt;360,ECART_PLUS_1_AN,IF(AND(M20&gt;90,M20&lt;360),ECART_MOINS_1_AN,""))))))</f>
        <v/>
      </c>
      <c r="M20" s="8">
        <f>IF(ISBLANK(Tableau1[[#This Row],[Début période]]),0,DAYS360(C19,Tableau1[[#This Row],[Début période]],TRUE))</f>
        <v>0</v>
      </c>
    </row>
    <row r="21" spans="2:13" ht="31.5" customHeight="1" x14ac:dyDescent="0.25">
      <c r="B21" s="16"/>
      <c r="C21" s="16"/>
      <c r="D21" s="17"/>
      <c r="E21" s="6">
        <f t="shared" si="0"/>
        <v>0</v>
      </c>
      <c r="F21" s="7">
        <f t="shared" si="1"/>
        <v>0</v>
      </c>
      <c r="G21" s="7" t="s">
        <v>6</v>
      </c>
      <c r="H21" s="7">
        <f t="shared" si="4"/>
        <v>0</v>
      </c>
      <c r="I21" s="7" t="s">
        <v>7</v>
      </c>
      <c r="J21" s="7">
        <f t="shared" si="5"/>
        <v>0</v>
      </c>
      <c r="K21" s="7" t="s">
        <v>8</v>
      </c>
      <c r="L21" s="9" t="str">
        <f>IF(Tableau1[[#This Row],[Durée calculée en trentième (jrs)]]=0,"",IF(C20&gt;=Tableau1[[#This Row],[Début période]],erreur_dates,IF(Tableau1[[#This Row],[Fin période]]&lt;Tableau1[[#This Row],[Début période]],erreur_dates,IF(AND(M21&gt;1,M21&lt;4),WEEK_END,IF(M21&gt;360,ECART_PLUS_1_AN,IF(AND(M21&gt;90,M21&lt;360),ECART_MOINS_1_AN,""))))))</f>
        <v/>
      </c>
      <c r="M21" s="8">
        <f>IF(ISBLANK(Tableau1[[#This Row],[Début période]]),0,DAYS360(C20,Tableau1[[#This Row],[Début période]],TRUE))</f>
        <v>0</v>
      </c>
    </row>
    <row r="22" spans="2:13" ht="31.5" customHeight="1" x14ac:dyDescent="0.25">
      <c r="B22" s="16"/>
      <c r="C22" s="16"/>
      <c r="D22" s="17"/>
      <c r="E22" s="6">
        <f t="shared" si="0"/>
        <v>0</v>
      </c>
      <c r="F22" s="7">
        <f t="shared" si="1"/>
        <v>0</v>
      </c>
      <c r="G22" s="7" t="s">
        <v>6</v>
      </c>
      <c r="H22" s="7">
        <f t="shared" si="4"/>
        <v>0</v>
      </c>
      <c r="I22" s="7" t="s">
        <v>7</v>
      </c>
      <c r="J22" s="7">
        <f t="shared" si="5"/>
        <v>0</v>
      </c>
      <c r="K22" s="7" t="s">
        <v>8</v>
      </c>
      <c r="L22" s="9" t="str">
        <f>IF(Tableau1[[#This Row],[Durée calculée en trentième (jrs)]]=0,"",IF(C21&gt;=Tableau1[[#This Row],[Début période]],erreur_dates,IF(Tableau1[[#This Row],[Fin période]]&lt;Tableau1[[#This Row],[Début période]],erreur_dates,IF(AND(M22&gt;1,M22&lt;4),WEEK_END,IF(M22&gt;360,ECART_PLUS_1_AN,IF(AND(M22&gt;90,M22&lt;360),ECART_MOINS_1_AN,""))))))</f>
        <v/>
      </c>
      <c r="M22" s="8">
        <f>IF(ISBLANK(Tableau1[[#This Row],[Début période]]),0,DAYS360(C21,Tableau1[[#This Row],[Début période]],TRUE))</f>
        <v>0</v>
      </c>
    </row>
    <row r="23" spans="2:13" ht="31.5" customHeight="1" x14ac:dyDescent="0.25">
      <c r="B23" s="16"/>
      <c r="C23" s="16"/>
      <c r="D23" s="17"/>
      <c r="E23" s="6">
        <f t="shared" si="0"/>
        <v>0</v>
      </c>
      <c r="F23" s="7">
        <f t="shared" si="1"/>
        <v>0</v>
      </c>
      <c r="G23" s="7" t="s">
        <v>6</v>
      </c>
      <c r="H23" s="7">
        <f t="shared" si="4"/>
        <v>0</v>
      </c>
      <c r="I23" s="7" t="s">
        <v>7</v>
      </c>
      <c r="J23" s="7">
        <f t="shared" si="5"/>
        <v>0</v>
      </c>
      <c r="K23" s="7" t="s">
        <v>8</v>
      </c>
      <c r="L23" s="9" t="str">
        <f>IF(Tableau1[[#This Row],[Durée calculée en trentième (jrs)]]=0,"",IF(C22&gt;=Tableau1[[#This Row],[Début période]],erreur_dates,IF(Tableau1[[#This Row],[Fin période]]&lt;Tableau1[[#This Row],[Début période]],erreur_dates,IF(AND(M23&gt;1,M23&lt;4),WEEK_END,IF(M23&gt;360,ECART_PLUS_1_AN,IF(AND(M23&gt;90,M23&lt;360),ECART_MOINS_1_AN,""))))))</f>
        <v/>
      </c>
      <c r="M23" s="8">
        <f>IF(ISBLANK(Tableau1[[#This Row],[Début période]]),0,DAYS360(C22,Tableau1[[#This Row],[Début période]],TRUE))</f>
        <v>0</v>
      </c>
    </row>
    <row r="24" spans="2:13" ht="31.5" customHeight="1" x14ac:dyDescent="0.25">
      <c r="B24" s="16"/>
      <c r="C24" s="16"/>
      <c r="D24" s="17"/>
      <c r="E24" s="6">
        <f t="shared" si="0"/>
        <v>0</v>
      </c>
      <c r="F24" s="7">
        <f t="shared" si="1"/>
        <v>0</v>
      </c>
      <c r="G24" s="7" t="s">
        <v>6</v>
      </c>
      <c r="H24" s="7">
        <f t="shared" si="4"/>
        <v>0</v>
      </c>
      <c r="I24" s="7" t="s">
        <v>7</v>
      </c>
      <c r="J24" s="7">
        <f t="shared" si="5"/>
        <v>0</v>
      </c>
      <c r="K24" s="7" t="s">
        <v>8</v>
      </c>
      <c r="L24" s="9" t="str">
        <f>IF(Tableau1[[#This Row],[Durée calculée en trentième (jrs)]]=0,"",IF(C23&gt;=Tableau1[[#This Row],[Début période]],erreur_dates,IF(Tableau1[[#This Row],[Fin période]]&lt;Tableau1[[#This Row],[Début période]],erreur_dates,IF(AND(M24&gt;1,M24&lt;4),WEEK_END,IF(M24&gt;360,ECART_PLUS_1_AN,IF(AND(M24&gt;90,M24&lt;360),ECART_MOINS_1_AN,""))))))</f>
        <v/>
      </c>
      <c r="M24" s="8">
        <f>IF(ISBLANK(Tableau1[[#This Row],[Début période]]),0,DAYS360(C23,Tableau1[[#This Row],[Début période]],TRUE))</f>
        <v>0</v>
      </c>
    </row>
    <row r="27" spans="2:13" x14ac:dyDescent="0.25">
      <c r="B27" t="s">
        <v>33</v>
      </c>
    </row>
    <row r="28" spans="2:13" x14ac:dyDescent="0.25">
      <c r="B28" t="s">
        <v>10</v>
      </c>
    </row>
    <row r="29" spans="2:13" x14ac:dyDescent="0.25">
      <c r="B29" t="s">
        <v>11</v>
      </c>
    </row>
    <row r="30" spans="2:13" x14ac:dyDescent="0.25">
      <c r="B30" t="s">
        <v>34</v>
      </c>
    </row>
    <row r="31" spans="2:13" x14ac:dyDescent="0.25">
      <c r="B31" t="s">
        <v>12</v>
      </c>
    </row>
    <row r="32" spans="2:13" x14ac:dyDescent="0.25">
      <c r="B32" t="s">
        <v>41</v>
      </c>
    </row>
    <row r="35" spans="2:2" x14ac:dyDescent="0.25">
      <c r="B35" t="s">
        <v>2</v>
      </c>
    </row>
    <row r="36" spans="2:2" x14ac:dyDescent="0.25">
      <c r="B36" s="12" t="s">
        <v>32</v>
      </c>
    </row>
    <row r="37" spans="2:2" x14ac:dyDescent="0.25">
      <c r="B37" s="12" t="s">
        <v>43</v>
      </c>
    </row>
    <row r="40" spans="2:2" x14ac:dyDescent="0.25">
      <c r="B40" s="12"/>
    </row>
  </sheetData>
  <sheetProtection algorithmName="SHA-512" hashValue="KTlCPQCW0+HX+rt6X1kp/83H2C7bTNqilbQbp8fij9sP9GFnCrObPfVmq7pUXbhxdT9G3fD8SjqBpaNocq/sZg==" saltValue="m8tsb56DZnlhZaE0loJgBQ==" spinCount="100000" sheet="1" objects="1" scenarios="1"/>
  <mergeCells count="7">
    <mergeCell ref="B1:L1"/>
    <mergeCell ref="D4:H4"/>
    <mergeCell ref="D3:H3"/>
    <mergeCell ref="F9:H9"/>
    <mergeCell ref="L3:L5"/>
    <mergeCell ref="B4:C4"/>
    <mergeCell ref="B3:C3"/>
  </mergeCells>
  <conditionalFormatting sqref="B13:D24">
    <cfRule type="containsBlanks" dxfId="7" priority="8">
      <formula>LEN(TRIM(B13))=0</formula>
    </cfRule>
  </conditionalFormatting>
  <conditionalFormatting sqref="D3:D4">
    <cfRule type="containsBlanks" dxfId="6" priority="1">
      <formula>LEN(TRIM(D3))=0</formula>
    </cfRule>
  </conditionalFormatting>
  <conditionalFormatting sqref="F9:H9">
    <cfRule type="expression" dxfId="5" priority="2" stopIfTrue="1">
      <formula>$G$7&gt;=1</formula>
    </cfRule>
  </conditionalFormatting>
  <conditionalFormatting sqref="F13:K24">
    <cfRule type="expression" dxfId="4" priority="7" stopIfTrue="1">
      <formula>ISBLANK($C13)</formula>
    </cfRule>
  </conditionalFormatting>
  <conditionalFormatting sqref="G7:G8">
    <cfRule type="cellIs" dxfId="3" priority="4" operator="greaterThanOrEqual">
      <formula>1</formula>
    </cfRule>
  </conditionalFormatting>
  <conditionalFormatting sqref="L3">
    <cfRule type="containsText" dxfId="2" priority="6" stopIfTrue="1" operator="containsText" text="Attention">
      <formula>NOT(ISERROR(SEARCH("Attention",L3)))</formula>
    </cfRule>
  </conditionalFormatting>
  <conditionalFormatting sqref="L13:L24">
    <cfRule type="containsText" dxfId="1" priority="3" operator="containsText" text="nouveau TPT">
      <formula>NOT(ISERROR(SEARCH("nouveau TPT",L13)))</formula>
    </cfRule>
    <cfRule type="containsText" dxfId="0" priority="5" operator="containsText" text="informatif">
      <formula>NOT(ISERROR(SEARCH("informatif",L13)))</formula>
    </cfRule>
  </conditionalFormatting>
  <hyperlinks>
    <hyperlink ref="B36" r:id="rId1" location="LEGISCTA000044424531" xr:uid="{613BF346-5085-4D74-BE77-BC2E0537EB44}"/>
    <hyperlink ref="B37" r:id="rId2" xr:uid="{7549D458-0864-4297-B190-17DD632DAEBC}"/>
  </hyperlinks>
  <pageMargins left="0.70866141732283472" right="0.70866141732283472" top="0.74803149606299213" bottom="0.74803149606299213" header="0.31496062992125984" footer="0.31496062992125984"/>
  <pageSetup paperSize="9" orientation="portrait" r:id="rId3"/>
  <headerFooter>
    <oddFooter>&amp;LCDG49 - Suivi périodes TPT d'un agent&amp;RMAJ août 2026</oddFooter>
  </headerFooter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67A5B-E039-47FC-8925-8E70DB0E709A}">
  <dimension ref="A1:B9"/>
  <sheetViews>
    <sheetView workbookViewId="0">
      <selection activeCell="B11" sqref="B11"/>
    </sheetView>
  </sheetViews>
  <sheetFormatPr baseColWidth="10" defaultRowHeight="15" x14ac:dyDescent="0.25"/>
  <cols>
    <col min="1" max="1" width="18.5703125" bestFit="1" customWidth="1"/>
    <col min="2" max="2" width="111.42578125" bestFit="1" customWidth="1"/>
  </cols>
  <sheetData>
    <row r="1" spans="1:2" x14ac:dyDescent="0.25">
      <c r="A1" s="19" t="s">
        <v>9</v>
      </c>
      <c r="B1" s="18" t="s">
        <v>38</v>
      </c>
    </row>
    <row r="2" spans="1:2" x14ac:dyDescent="0.25">
      <c r="A2" s="19" t="s">
        <v>13</v>
      </c>
      <c r="B2" s="18" t="s">
        <v>39</v>
      </c>
    </row>
    <row r="3" spans="1:2" x14ac:dyDescent="0.25">
      <c r="A3" s="3" t="s">
        <v>14</v>
      </c>
      <c r="B3" t="s">
        <v>25</v>
      </c>
    </row>
    <row r="4" spans="1:2" x14ac:dyDescent="0.25">
      <c r="A4" s="3" t="s">
        <v>15</v>
      </c>
      <c r="B4" t="s">
        <v>18</v>
      </c>
    </row>
    <row r="5" spans="1:2" x14ac:dyDescent="0.25">
      <c r="A5" t="s">
        <v>17</v>
      </c>
      <c r="B5" t="s">
        <v>37</v>
      </c>
    </row>
    <row r="6" spans="1:2" x14ac:dyDescent="0.25">
      <c r="A6" s="3" t="s">
        <v>23</v>
      </c>
      <c r="B6" t="s">
        <v>24</v>
      </c>
    </row>
    <row r="7" spans="1:2" x14ac:dyDescent="0.25">
      <c r="A7" s="3" t="s">
        <v>26</v>
      </c>
      <c r="B7" t="s">
        <v>40</v>
      </c>
    </row>
    <row r="8" spans="1:2" x14ac:dyDescent="0.25">
      <c r="A8" s="3" t="s">
        <v>27</v>
      </c>
      <c r="B8" t="s">
        <v>28</v>
      </c>
    </row>
    <row r="9" spans="1:2" x14ac:dyDescent="0.25">
      <c r="A9" s="19" t="s">
        <v>29</v>
      </c>
      <c r="B9" s="18" t="s">
        <v>30</v>
      </c>
    </row>
  </sheetData>
  <sheetProtection algorithmName="SHA-512" hashValue="uGvbeYaBKqSoDtqooq1CsE0riIEuqvsgiijSf1oZJxsaAWpl0oSCntKp+/770B8KLv95EmVq89Pj6+JtbUZ0ug==" saltValue="Md33w6ILcK3JCDDx96B3N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10</vt:i4>
      </vt:variant>
    </vt:vector>
  </HeadingPairs>
  <TitlesOfParts>
    <vt:vector size="12" baseType="lpstr">
      <vt:lpstr>DROITS TPT</vt:lpstr>
      <vt:lpstr>MESSAGES D'ALERTE</vt:lpstr>
      <vt:lpstr>BIENTOT_1_AN</vt:lpstr>
      <vt:lpstr>DUREE_INF_1_MOIS</vt:lpstr>
      <vt:lpstr>DUREE_SUP_3_MOIS</vt:lpstr>
      <vt:lpstr>ECART_MOINS_1_AN</vt:lpstr>
      <vt:lpstr>ECART_PLUS_1_AN</vt:lpstr>
      <vt:lpstr>erreur_dates</vt:lpstr>
      <vt:lpstr>MAX_1_AN</vt:lpstr>
      <vt:lpstr>MEDECIN_A_3_MOIS</vt:lpstr>
      <vt:lpstr>WEEK_END</vt:lpstr>
      <vt:lpstr>'DROITS TPT'!Zone_d_impression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 MOREAU</dc:creator>
  <cp:lastModifiedBy>Louisa MOREAU</cp:lastModifiedBy>
  <cp:lastPrinted>2026-08-11T10:13:57Z</cp:lastPrinted>
  <dcterms:created xsi:type="dcterms:W3CDTF">2026-03-03T11:22:06Z</dcterms:created>
  <dcterms:modified xsi:type="dcterms:W3CDTF">2026-08-12T10:11:43Z</dcterms:modified>
</cp:coreProperties>
</file>